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ndball\SDCARD\Spielbetrieb &amp; Training\Spielpläne\"/>
    </mc:Choice>
  </mc:AlternateContent>
  <xr:revisionPtr revIDLastSave="0" documentId="13_ncr:1_{9BAA84A4-E23F-4BF4-B0C2-476167D07550}" xr6:coauthVersionLast="36" xr6:coauthVersionMax="47" xr10:uidLastSave="{00000000-0000-0000-0000-000000000000}"/>
  <bookViews>
    <workbookView xWindow="0" yWindow="0" windowWidth="28800" windowHeight="13725" xr2:uid="{00000000-000D-0000-FFFF-FFFF00000000}"/>
  </bookViews>
  <sheets>
    <sheet name="HiW-Gesamtspielplan 24-25" sheetId="10" r:id="rId1"/>
    <sheet name="Männer RR" sheetId="9" state="hidden" r:id="rId2"/>
    <sheet name="I.Männer" sheetId="8" state="hidden" r:id="rId3"/>
    <sheet name="Hallen" sheetId="2" state="hidden" r:id="rId4"/>
  </sheets>
  <definedNames>
    <definedName name="_xlnm._FilterDatabase" localSheetId="0" hidden="1">'HiW-Gesamtspielplan 24-25'!$C$2:$F$2</definedName>
    <definedName name="_xlnm._FilterDatabase" localSheetId="2" hidden="1">I.Männer!$D$2:$G$112</definedName>
    <definedName name="_xlnm._FilterDatabase" localSheetId="1" hidden="1">'Männer RR'!$D$2:$G$140</definedName>
    <definedName name="_xlnm.Print_Area" localSheetId="0">'HiW-Gesamtspielplan 24-25'!$A$1:$H$108</definedName>
    <definedName name="_xlnm.Print_Area" localSheetId="2">I.Männer!$A$1:$I$113</definedName>
    <definedName name="_xlnm.Print_Area" localSheetId="1">'Männer RR'!$A$1:$I$141</definedName>
  </definedNames>
  <calcPr calcId="191029"/>
</workbook>
</file>

<file path=xl/calcChain.xml><?xml version="1.0" encoding="utf-8"?>
<calcChain xmlns="http://schemas.openxmlformats.org/spreadsheetml/2006/main">
  <c r="B6" i="10" l="1"/>
  <c r="A6" i="10" s="1"/>
  <c r="B10" i="10"/>
  <c r="B5" i="10"/>
  <c r="A5" i="10" s="1"/>
  <c r="B4" i="10"/>
  <c r="A4" i="10" s="1"/>
  <c r="F4" i="10"/>
  <c r="F5" i="10"/>
  <c r="F3" i="10"/>
  <c r="B3" i="10"/>
  <c r="A3" i="10" s="1"/>
  <c r="F6" i="10"/>
  <c r="B19" i="10"/>
  <c r="A19" i="10" s="1"/>
  <c r="F19" i="10"/>
  <c r="B71" i="10"/>
  <c r="A71" i="10" s="1"/>
  <c r="F71" i="10"/>
  <c r="F77" i="10"/>
  <c r="F78" i="10"/>
  <c r="F73" i="10"/>
  <c r="F74" i="10"/>
  <c r="F75" i="10"/>
  <c r="F76" i="10"/>
  <c r="F72" i="10"/>
  <c r="F46" i="10"/>
  <c r="F47" i="10"/>
  <c r="F45" i="10"/>
  <c r="F21" i="10"/>
  <c r="F7" i="10"/>
  <c r="F8" i="10"/>
  <c r="F9" i="10"/>
  <c r="F10" i="10"/>
  <c r="F11" i="10"/>
  <c r="F12" i="10"/>
  <c r="F14" i="10"/>
  <c r="F13" i="10"/>
  <c r="F15" i="10"/>
  <c r="F16" i="10"/>
  <c r="F17" i="10"/>
  <c r="F18" i="10"/>
  <c r="F20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B7" i="10" l="1"/>
  <c r="A7" i="10" s="1"/>
  <c r="B8" i="10"/>
  <c r="A8" i="10" s="1"/>
  <c r="B9" i="10"/>
  <c r="A9" i="10" s="1"/>
  <c r="A10" i="10"/>
  <c r="B11" i="10"/>
  <c r="A11" i="10" s="1"/>
  <c r="B12" i="10"/>
  <c r="A12" i="10" s="1"/>
  <c r="B14" i="10"/>
  <c r="A14" i="10" s="1"/>
  <c r="B13" i="10"/>
  <c r="A13" i="10" s="1"/>
  <c r="B15" i="10"/>
  <c r="A15" i="10" s="1"/>
  <c r="B16" i="10"/>
  <c r="A16" i="10" s="1"/>
  <c r="B17" i="10"/>
  <c r="A17" i="10" s="1"/>
  <c r="B18" i="10"/>
  <c r="A18" i="10" s="1"/>
  <c r="B20" i="10"/>
  <c r="A20" i="10" s="1"/>
  <c r="B21" i="10"/>
  <c r="A21" i="10" s="1"/>
  <c r="B22" i="10"/>
  <c r="A22" i="10" s="1"/>
  <c r="B23" i="10"/>
  <c r="A23" i="10" s="1"/>
  <c r="B24" i="10"/>
  <c r="A24" i="10" s="1"/>
  <c r="B25" i="10"/>
  <c r="A25" i="10" s="1"/>
  <c r="B26" i="10"/>
  <c r="A26" i="10" s="1"/>
  <c r="B27" i="10"/>
  <c r="A27" i="10" s="1"/>
  <c r="B28" i="10"/>
  <c r="A28" i="10" s="1"/>
  <c r="B29" i="10"/>
  <c r="A29" i="10" s="1"/>
  <c r="B30" i="10"/>
  <c r="A30" i="10" s="1"/>
  <c r="B31" i="10"/>
  <c r="A31" i="10" s="1"/>
  <c r="B32" i="10"/>
  <c r="A32" i="10" s="1"/>
  <c r="B33" i="10"/>
  <c r="A33" i="10" s="1"/>
  <c r="B34" i="10"/>
  <c r="A34" i="10" s="1"/>
  <c r="B35" i="10"/>
  <c r="A35" i="10" s="1"/>
  <c r="B36" i="10"/>
  <c r="A36" i="10" s="1"/>
  <c r="B37" i="10"/>
  <c r="A37" i="10" s="1"/>
  <c r="B38" i="10"/>
  <c r="A38" i="10" s="1"/>
  <c r="B39" i="10"/>
  <c r="A39" i="10" s="1"/>
  <c r="B40" i="10"/>
  <c r="A40" i="10" s="1"/>
  <c r="B41" i="10"/>
  <c r="A41" i="10" s="1"/>
  <c r="B42" i="10"/>
  <c r="A42" i="10" s="1"/>
  <c r="B43" i="10"/>
  <c r="A43" i="10" s="1"/>
  <c r="B44" i="10"/>
  <c r="A44" i="10" s="1"/>
  <c r="B45" i="10"/>
  <c r="A45" i="10" s="1"/>
  <c r="B46" i="10"/>
  <c r="A46" i="10" s="1"/>
  <c r="B47" i="10"/>
  <c r="A47" i="10" s="1"/>
  <c r="B48" i="10"/>
  <c r="A48" i="10" s="1"/>
  <c r="B49" i="10"/>
  <c r="A49" i="10" s="1"/>
  <c r="B50" i="10"/>
  <c r="A50" i="10" s="1"/>
  <c r="B51" i="10"/>
  <c r="A51" i="10" s="1"/>
  <c r="B52" i="10"/>
  <c r="A52" i="10" s="1"/>
  <c r="B53" i="10"/>
  <c r="A53" i="10" s="1"/>
  <c r="B54" i="10"/>
  <c r="A54" i="10" s="1"/>
  <c r="B55" i="10"/>
  <c r="A55" i="10" s="1"/>
  <c r="B56" i="10"/>
  <c r="A56" i="10" s="1"/>
  <c r="B57" i="10"/>
  <c r="A57" i="10" s="1"/>
  <c r="B58" i="10"/>
  <c r="A58" i="10" s="1"/>
  <c r="B59" i="10"/>
  <c r="A59" i="10" s="1"/>
  <c r="B60" i="10"/>
  <c r="A60" i="10" s="1"/>
  <c r="B61" i="10"/>
  <c r="A61" i="10" s="1"/>
  <c r="B62" i="10"/>
  <c r="A62" i="10" s="1"/>
  <c r="B63" i="10"/>
  <c r="A63" i="10" s="1"/>
  <c r="B64" i="10"/>
  <c r="A64" i="10" s="1"/>
  <c r="B65" i="10"/>
  <c r="A65" i="10" s="1"/>
  <c r="B66" i="10"/>
  <c r="A66" i="10" s="1"/>
  <c r="B67" i="10"/>
  <c r="A67" i="10" s="1"/>
  <c r="B68" i="10"/>
  <c r="A68" i="10" s="1"/>
  <c r="B69" i="10"/>
  <c r="A69" i="10" s="1"/>
  <c r="B70" i="10"/>
  <c r="A70" i="10" s="1"/>
  <c r="B72" i="10"/>
  <c r="A72" i="10" s="1"/>
  <c r="B73" i="10"/>
  <c r="A73" i="10" s="1"/>
  <c r="B74" i="10"/>
  <c r="A74" i="10" s="1"/>
  <c r="B75" i="10"/>
  <c r="A75" i="10" s="1"/>
  <c r="B76" i="10"/>
  <c r="A76" i="10" s="1"/>
  <c r="B77" i="10"/>
  <c r="A77" i="10" s="1"/>
  <c r="B78" i="10"/>
  <c r="A78" i="10" s="1"/>
  <c r="B79" i="10"/>
  <c r="A79" i="10" s="1"/>
  <c r="B80" i="10"/>
  <c r="A80" i="10" s="1"/>
  <c r="B81" i="10"/>
  <c r="A81" i="10" s="1"/>
  <c r="B82" i="10"/>
  <c r="A82" i="10" s="1"/>
  <c r="B83" i="10"/>
  <c r="A83" i="10" s="1"/>
  <c r="B84" i="10"/>
  <c r="A84" i="10" s="1"/>
  <c r="B85" i="10"/>
  <c r="A85" i="10" s="1"/>
  <c r="B86" i="10"/>
  <c r="A86" i="10" s="1"/>
  <c r="B87" i="10"/>
  <c r="A87" i="10" s="1"/>
  <c r="B88" i="10"/>
  <c r="A88" i="10" s="1"/>
  <c r="B89" i="10"/>
  <c r="A89" i="10" s="1"/>
  <c r="B90" i="10"/>
  <c r="A90" i="10" s="1"/>
  <c r="B91" i="10"/>
  <c r="A91" i="10" s="1"/>
  <c r="B92" i="10"/>
  <c r="A92" i="10" s="1"/>
  <c r="B93" i="10"/>
  <c r="A93" i="10" s="1"/>
  <c r="B94" i="10"/>
  <c r="A94" i="10" s="1"/>
  <c r="B95" i="10"/>
  <c r="A95" i="10" s="1"/>
  <c r="B96" i="10"/>
  <c r="A96" i="10" s="1"/>
  <c r="B97" i="10"/>
  <c r="A97" i="10" s="1"/>
  <c r="B98" i="10"/>
  <c r="A98" i="10" s="1"/>
  <c r="B99" i="10"/>
  <c r="A99" i="10" s="1"/>
  <c r="B100" i="10"/>
  <c r="A100" i="10" s="1"/>
  <c r="B101" i="10"/>
  <c r="A101" i="10" s="1"/>
  <c r="B102" i="10"/>
  <c r="A102" i="10" s="1"/>
  <c r="B103" i="10"/>
  <c r="A103" i="10" s="1"/>
  <c r="B104" i="10"/>
  <c r="A104" i="10" s="1"/>
  <c r="H1" i="10" l="1"/>
  <c r="G140" i="9" l="1"/>
  <c r="C140" i="9"/>
  <c r="B140" i="9" s="1"/>
  <c r="G139" i="9"/>
  <c r="C139" i="9"/>
  <c r="B139" i="9" s="1"/>
  <c r="G138" i="9"/>
  <c r="C138" i="9"/>
  <c r="B138" i="9" s="1"/>
  <c r="G137" i="9"/>
  <c r="C137" i="9"/>
  <c r="B137" i="9" s="1"/>
  <c r="G136" i="9"/>
  <c r="C136" i="9"/>
  <c r="B136" i="9" s="1"/>
  <c r="G135" i="9"/>
  <c r="C135" i="9"/>
  <c r="B135" i="9" s="1"/>
  <c r="G134" i="9"/>
  <c r="C134" i="9"/>
  <c r="B134" i="9" s="1"/>
  <c r="G133" i="9"/>
  <c r="C133" i="9"/>
  <c r="B133" i="9" s="1"/>
  <c r="G132" i="9"/>
  <c r="C132" i="9"/>
  <c r="B132" i="9" s="1"/>
  <c r="G131" i="9"/>
  <c r="C131" i="9"/>
  <c r="B131" i="9" s="1"/>
  <c r="G130" i="9"/>
  <c r="C130" i="9"/>
  <c r="B130" i="9" s="1"/>
  <c r="G129" i="9"/>
  <c r="C129" i="9"/>
  <c r="B129" i="9" s="1"/>
  <c r="G128" i="9"/>
  <c r="C128" i="9"/>
  <c r="B128" i="9" s="1"/>
  <c r="G127" i="9"/>
  <c r="C127" i="9"/>
  <c r="B127" i="9" s="1"/>
  <c r="G126" i="9"/>
  <c r="C126" i="9"/>
  <c r="B126" i="9" s="1"/>
  <c r="G125" i="9"/>
  <c r="C125" i="9"/>
  <c r="B125" i="9"/>
  <c r="G124" i="9"/>
  <c r="C124" i="9"/>
  <c r="B124" i="9"/>
  <c r="G123" i="9"/>
  <c r="C123" i="9"/>
  <c r="B123" i="9" s="1"/>
  <c r="G122" i="9"/>
  <c r="C122" i="9"/>
  <c r="B122" i="9" s="1"/>
  <c r="G121" i="9"/>
  <c r="C121" i="9"/>
  <c r="B121" i="9" s="1"/>
  <c r="G120" i="9"/>
  <c r="C120" i="9"/>
  <c r="B120" i="9" s="1"/>
  <c r="G119" i="9"/>
  <c r="C119" i="9"/>
  <c r="B119" i="9" s="1"/>
  <c r="G118" i="9"/>
  <c r="C118" i="9"/>
  <c r="B118" i="9" s="1"/>
  <c r="G117" i="9"/>
  <c r="C117" i="9"/>
  <c r="B117" i="9" s="1"/>
  <c r="G116" i="9"/>
  <c r="C116" i="9"/>
  <c r="B116" i="9"/>
  <c r="G115" i="9"/>
  <c r="C115" i="9"/>
  <c r="B115" i="9" s="1"/>
  <c r="G114" i="9"/>
  <c r="C114" i="9"/>
  <c r="B114" i="9" s="1"/>
  <c r="G113" i="9"/>
  <c r="C113" i="9"/>
  <c r="B113" i="9" s="1"/>
  <c r="G112" i="9"/>
  <c r="C112" i="9"/>
  <c r="B112" i="9" s="1"/>
  <c r="G111" i="9"/>
  <c r="C111" i="9"/>
  <c r="B111" i="9" s="1"/>
  <c r="G110" i="9"/>
  <c r="C110" i="9"/>
  <c r="B110" i="9" s="1"/>
  <c r="G109" i="9"/>
  <c r="C109" i="9"/>
  <c r="B109" i="9" s="1"/>
  <c r="G108" i="9"/>
  <c r="C108" i="9"/>
  <c r="B108" i="9"/>
  <c r="G107" i="9"/>
  <c r="C107" i="9"/>
  <c r="B107" i="9" s="1"/>
  <c r="G106" i="9"/>
  <c r="C106" i="9"/>
  <c r="B106" i="9" s="1"/>
  <c r="G105" i="9"/>
  <c r="C105" i="9"/>
  <c r="B105" i="9" s="1"/>
  <c r="G104" i="9"/>
  <c r="C104" i="9"/>
  <c r="B104" i="9" s="1"/>
  <c r="G103" i="9"/>
  <c r="C103" i="9"/>
  <c r="B103" i="9" s="1"/>
  <c r="G102" i="9"/>
  <c r="C102" i="9"/>
  <c r="B102" i="9" s="1"/>
  <c r="G101" i="9"/>
  <c r="C101" i="9"/>
  <c r="B101" i="9" s="1"/>
  <c r="G100" i="9"/>
  <c r="C100" i="9"/>
  <c r="B100" i="9"/>
  <c r="G99" i="9"/>
  <c r="C99" i="9"/>
  <c r="B99" i="9" s="1"/>
  <c r="G98" i="9"/>
  <c r="C98" i="9"/>
  <c r="B98" i="9" s="1"/>
  <c r="G97" i="9"/>
  <c r="C97" i="9"/>
  <c r="B97" i="9" s="1"/>
  <c r="G96" i="9"/>
  <c r="C96" i="9"/>
  <c r="B96" i="9" s="1"/>
  <c r="C95" i="9"/>
  <c r="B95" i="9" s="1"/>
  <c r="G94" i="9"/>
  <c r="C94" i="9"/>
  <c r="B94" i="9" s="1"/>
  <c r="G93" i="9"/>
  <c r="C93" i="9"/>
  <c r="B93" i="9"/>
  <c r="G92" i="9"/>
  <c r="C92" i="9"/>
  <c r="B92" i="9" s="1"/>
  <c r="G91" i="9"/>
  <c r="C91" i="9"/>
  <c r="B91" i="9" s="1"/>
  <c r="G90" i="9"/>
  <c r="C90" i="9"/>
  <c r="B90" i="9" s="1"/>
  <c r="G89" i="9"/>
  <c r="C89" i="9"/>
  <c r="B89" i="9" s="1"/>
  <c r="G88" i="9"/>
  <c r="C88" i="9"/>
  <c r="B88" i="9" s="1"/>
  <c r="G87" i="9"/>
  <c r="C87" i="9"/>
  <c r="B87" i="9" s="1"/>
  <c r="G86" i="9"/>
  <c r="C86" i="9"/>
  <c r="B86" i="9" s="1"/>
  <c r="G85" i="9"/>
  <c r="C85" i="9"/>
  <c r="B85" i="9"/>
  <c r="G84" i="9"/>
  <c r="C84" i="9"/>
  <c r="B84" i="9" s="1"/>
  <c r="G83" i="9"/>
  <c r="C83" i="9"/>
  <c r="B83" i="9" s="1"/>
  <c r="G82" i="9"/>
  <c r="C82" i="9"/>
  <c r="B82" i="9"/>
  <c r="G81" i="9"/>
  <c r="C81" i="9"/>
  <c r="B81" i="9" s="1"/>
  <c r="C80" i="9"/>
  <c r="B80" i="9" s="1"/>
  <c r="G79" i="9"/>
  <c r="C79" i="9"/>
  <c r="B79" i="9" s="1"/>
  <c r="C78" i="9"/>
  <c r="B78" i="9" s="1"/>
  <c r="G77" i="9"/>
  <c r="C77" i="9"/>
  <c r="B77" i="9" s="1"/>
  <c r="G76" i="9"/>
  <c r="C76" i="9"/>
  <c r="B76" i="9" s="1"/>
  <c r="G75" i="9"/>
  <c r="C75" i="9"/>
  <c r="B75" i="9" s="1"/>
  <c r="G74" i="9"/>
  <c r="C74" i="9"/>
  <c r="B74" i="9" s="1"/>
  <c r="G73" i="9"/>
  <c r="C73" i="9"/>
  <c r="B73" i="9" s="1"/>
  <c r="G72" i="9"/>
  <c r="C72" i="9"/>
  <c r="B72" i="9" s="1"/>
  <c r="G71" i="9"/>
  <c r="C71" i="9"/>
  <c r="B71" i="9" s="1"/>
  <c r="G70" i="9"/>
  <c r="C70" i="9"/>
  <c r="B70" i="9" s="1"/>
  <c r="C69" i="9"/>
  <c r="G68" i="9"/>
  <c r="C68" i="9"/>
  <c r="B68" i="9" s="1"/>
  <c r="G67" i="9"/>
  <c r="C67" i="9"/>
  <c r="B67" i="9" s="1"/>
  <c r="G66" i="9"/>
  <c r="C66" i="9"/>
  <c r="B66" i="9"/>
  <c r="G65" i="9"/>
  <c r="C65" i="9"/>
  <c r="B65" i="9" s="1"/>
  <c r="G64" i="9"/>
  <c r="C64" i="9"/>
  <c r="B64" i="9" s="1"/>
  <c r="G63" i="9"/>
  <c r="C63" i="9"/>
  <c r="B63" i="9" s="1"/>
  <c r="G62" i="9"/>
  <c r="C62" i="9"/>
  <c r="B62" i="9" s="1"/>
  <c r="C61" i="9"/>
  <c r="G60" i="9"/>
  <c r="C60" i="9"/>
  <c r="B60" i="9" s="1"/>
  <c r="G59" i="9"/>
  <c r="C59" i="9"/>
  <c r="B59" i="9" s="1"/>
  <c r="G58" i="9"/>
  <c r="C58" i="9"/>
  <c r="B58" i="9" s="1"/>
  <c r="G57" i="9"/>
  <c r="C57" i="9"/>
  <c r="B57" i="9" s="1"/>
  <c r="G56" i="9"/>
  <c r="C56" i="9"/>
  <c r="B56" i="9" s="1"/>
  <c r="G55" i="9"/>
  <c r="C55" i="9"/>
  <c r="B55" i="9" s="1"/>
  <c r="G54" i="9"/>
  <c r="C54" i="9"/>
  <c r="B54" i="9" s="1"/>
  <c r="G53" i="9"/>
  <c r="C53" i="9"/>
  <c r="B53" i="9" s="1"/>
  <c r="G52" i="9"/>
  <c r="C52" i="9"/>
  <c r="B52" i="9" s="1"/>
  <c r="G51" i="9"/>
  <c r="C51" i="9"/>
  <c r="B51" i="9"/>
  <c r="G50" i="9"/>
  <c r="C50" i="9"/>
  <c r="B50" i="9" s="1"/>
  <c r="G49" i="9"/>
  <c r="C49" i="9"/>
  <c r="B49" i="9" s="1"/>
  <c r="G48" i="9"/>
  <c r="C48" i="9"/>
  <c r="B48" i="9"/>
  <c r="G47" i="9"/>
  <c r="C47" i="9"/>
  <c r="B47" i="9" s="1"/>
  <c r="G46" i="9"/>
  <c r="C46" i="9"/>
  <c r="B46" i="9" s="1"/>
  <c r="G45" i="9"/>
  <c r="C45" i="9"/>
  <c r="B45" i="9" s="1"/>
  <c r="G44" i="9"/>
  <c r="C44" i="9"/>
  <c r="B44" i="9" s="1"/>
  <c r="G43" i="9"/>
  <c r="C43" i="9"/>
  <c r="B43" i="9"/>
  <c r="G42" i="9"/>
  <c r="C42" i="9"/>
  <c r="B42" i="9" s="1"/>
  <c r="G41" i="9"/>
  <c r="C41" i="9"/>
  <c r="B41" i="9" s="1"/>
  <c r="G40" i="9"/>
  <c r="C40" i="9"/>
  <c r="B40" i="9" s="1"/>
  <c r="C39" i="9"/>
  <c r="B39" i="9" s="1"/>
  <c r="G38" i="9"/>
  <c r="C38" i="9"/>
  <c r="B38" i="9" s="1"/>
  <c r="G37" i="9"/>
  <c r="C37" i="9"/>
  <c r="B37" i="9" s="1"/>
  <c r="G36" i="9"/>
  <c r="C36" i="9"/>
  <c r="B36" i="9" s="1"/>
  <c r="G35" i="9"/>
  <c r="C35" i="9"/>
  <c r="B35" i="9" s="1"/>
  <c r="G34" i="9"/>
  <c r="C34" i="9"/>
  <c r="B34" i="9" s="1"/>
  <c r="G33" i="9"/>
  <c r="C33" i="9"/>
  <c r="B33" i="9"/>
  <c r="G32" i="9"/>
  <c r="C32" i="9"/>
  <c r="B32" i="9" s="1"/>
  <c r="C31" i="9"/>
  <c r="B31" i="9" s="1"/>
  <c r="G30" i="9"/>
  <c r="C30" i="9"/>
  <c r="B30" i="9" s="1"/>
  <c r="G29" i="9"/>
  <c r="C29" i="9"/>
  <c r="B29" i="9" s="1"/>
  <c r="G28" i="9"/>
  <c r="C28" i="9"/>
  <c r="B28" i="9" s="1"/>
  <c r="C27" i="9"/>
  <c r="B27" i="9" s="1"/>
  <c r="C26" i="9"/>
  <c r="B26" i="9" s="1"/>
  <c r="G25" i="9"/>
  <c r="C25" i="9"/>
  <c r="B25" i="9" s="1"/>
  <c r="G24" i="9"/>
  <c r="C24" i="9"/>
  <c r="B24" i="9" s="1"/>
  <c r="G23" i="9"/>
  <c r="C23" i="9"/>
  <c r="B23" i="9" s="1"/>
  <c r="G22" i="9"/>
  <c r="C22" i="9"/>
  <c r="B22" i="9" s="1"/>
  <c r="G21" i="9"/>
  <c r="C21" i="9"/>
  <c r="B21" i="9" s="1"/>
  <c r="G20" i="9"/>
  <c r="C20" i="9"/>
  <c r="G19" i="9"/>
  <c r="C19" i="9"/>
  <c r="B19" i="9" s="1"/>
  <c r="C18" i="9"/>
  <c r="B18" i="9"/>
  <c r="G17" i="9"/>
  <c r="C17" i="9"/>
  <c r="B17" i="9"/>
  <c r="G16" i="9"/>
  <c r="C16" i="9"/>
  <c r="B16" i="9" s="1"/>
  <c r="G15" i="9"/>
  <c r="C15" i="9"/>
  <c r="B15" i="9" s="1"/>
  <c r="C14" i="9"/>
  <c r="B14" i="9" s="1"/>
  <c r="G13" i="9"/>
  <c r="C13" i="9"/>
  <c r="B13" i="9" s="1"/>
  <c r="G12" i="9"/>
  <c r="C12" i="9"/>
  <c r="B12" i="9" s="1"/>
  <c r="G11" i="9"/>
  <c r="C11" i="9"/>
  <c r="B11" i="9" s="1"/>
  <c r="G10" i="9"/>
  <c r="C10" i="9"/>
  <c r="B10" i="9"/>
  <c r="G9" i="9"/>
  <c r="C9" i="9"/>
  <c r="B9" i="9" s="1"/>
  <c r="G8" i="9"/>
  <c r="C8" i="9"/>
  <c r="B8" i="9" s="1"/>
  <c r="G7" i="9"/>
  <c r="C7" i="9"/>
  <c r="B7" i="9" s="1"/>
  <c r="G6" i="9"/>
  <c r="C6" i="9"/>
  <c r="B6" i="9" s="1"/>
  <c r="C5" i="9"/>
  <c r="B5" i="9" s="1"/>
  <c r="G4" i="9"/>
  <c r="C4" i="9"/>
  <c r="B4" i="9" s="1"/>
  <c r="G3" i="9"/>
  <c r="C3" i="9"/>
  <c r="B3" i="9"/>
  <c r="I1" i="9"/>
  <c r="G112" i="8" l="1"/>
  <c r="C112" i="8"/>
  <c r="B112" i="8" s="1"/>
  <c r="G111" i="8"/>
  <c r="C111" i="8"/>
  <c r="B111" i="8" s="1"/>
  <c r="G110" i="8"/>
  <c r="C110" i="8"/>
  <c r="B110" i="8" s="1"/>
  <c r="G109" i="8"/>
  <c r="C109" i="8"/>
  <c r="B109" i="8" s="1"/>
  <c r="G108" i="8"/>
  <c r="C108" i="8"/>
  <c r="B108" i="8" s="1"/>
  <c r="G107" i="8"/>
  <c r="C107" i="8"/>
  <c r="B107" i="8" s="1"/>
  <c r="G106" i="8"/>
  <c r="C106" i="8"/>
  <c r="B106" i="8" s="1"/>
  <c r="G105" i="8"/>
  <c r="C105" i="8"/>
  <c r="B105" i="8" s="1"/>
  <c r="G104" i="8"/>
  <c r="C104" i="8"/>
  <c r="B104" i="8" s="1"/>
  <c r="G103" i="8"/>
  <c r="C103" i="8"/>
  <c r="B103" i="8" s="1"/>
  <c r="G102" i="8"/>
  <c r="C102" i="8"/>
  <c r="B102" i="8" s="1"/>
  <c r="G101" i="8"/>
  <c r="C101" i="8"/>
  <c r="B101" i="8" s="1"/>
  <c r="G100" i="8"/>
  <c r="C100" i="8"/>
  <c r="B100" i="8"/>
  <c r="G99" i="8"/>
  <c r="C99" i="8"/>
  <c r="B99" i="8" s="1"/>
  <c r="G98" i="8"/>
  <c r="C98" i="8"/>
  <c r="B98" i="8" s="1"/>
  <c r="G97" i="8"/>
  <c r="C97" i="8"/>
  <c r="B97" i="8" s="1"/>
  <c r="G96" i="8"/>
  <c r="C96" i="8"/>
  <c r="B96" i="8" s="1"/>
  <c r="G95" i="8"/>
  <c r="C95" i="8"/>
  <c r="B95" i="8" s="1"/>
  <c r="G94" i="8"/>
  <c r="C94" i="8"/>
  <c r="B94" i="8" s="1"/>
  <c r="G93" i="8"/>
  <c r="C93" i="8"/>
  <c r="B93" i="8" s="1"/>
  <c r="G92" i="8"/>
  <c r="C92" i="8"/>
  <c r="B92" i="8" s="1"/>
  <c r="G91" i="8"/>
  <c r="C91" i="8"/>
  <c r="B91" i="8" s="1"/>
  <c r="G90" i="8"/>
  <c r="C90" i="8"/>
  <c r="B90" i="8" s="1"/>
  <c r="G89" i="8"/>
  <c r="C89" i="8"/>
  <c r="B89" i="8" s="1"/>
  <c r="G88" i="8"/>
  <c r="C88" i="8"/>
  <c r="B88" i="8" s="1"/>
  <c r="G87" i="8"/>
  <c r="C87" i="8"/>
  <c r="B87" i="8" s="1"/>
  <c r="G86" i="8"/>
  <c r="C86" i="8"/>
  <c r="B86" i="8" s="1"/>
  <c r="G85" i="8"/>
  <c r="C85" i="8"/>
  <c r="B85" i="8" s="1"/>
  <c r="G84" i="8"/>
  <c r="C84" i="8"/>
  <c r="B84" i="8" s="1"/>
  <c r="G83" i="8"/>
  <c r="C83" i="8"/>
  <c r="B83" i="8" s="1"/>
  <c r="G82" i="8"/>
  <c r="C82" i="8"/>
  <c r="B82" i="8" s="1"/>
  <c r="G81" i="8"/>
  <c r="C81" i="8"/>
  <c r="B81" i="8" s="1"/>
  <c r="G80" i="8"/>
  <c r="C80" i="8"/>
  <c r="B80" i="8" s="1"/>
  <c r="G79" i="8"/>
  <c r="C79" i="8"/>
  <c r="B79" i="8" s="1"/>
  <c r="G78" i="8"/>
  <c r="C78" i="8"/>
  <c r="B78" i="8" s="1"/>
  <c r="G77" i="8"/>
  <c r="C77" i="8"/>
  <c r="B77" i="8" s="1"/>
  <c r="G76" i="8"/>
  <c r="C76" i="8"/>
  <c r="B76" i="8" s="1"/>
  <c r="G75" i="8"/>
  <c r="C75" i="8"/>
  <c r="B75" i="8" s="1"/>
  <c r="G74" i="8"/>
  <c r="C74" i="8"/>
  <c r="B74" i="8" s="1"/>
  <c r="G73" i="8"/>
  <c r="C73" i="8"/>
  <c r="B73" i="8" s="1"/>
  <c r="G72" i="8"/>
  <c r="C72" i="8"/>
  <c r="B72" i="8" s="1"/>
  <c r="G71" i="8"/>
  <c r="C71" i="8"/>
  <c r="B71" i="8" s="1"/>
  <c r="G70" i="8"/>
  <c r="C70" i="8"/>
  <c r="B70" i="8" s="1"/>
  <c r="G69" i="8"/>
  <c r="C69" i="8"/>
  <c r="B69" i="8"/>
  <c r="G68" i="8"/>
  <c r="C68" i="8"/>
  <c r="B68" i="8" s="1"/>
  <c r="G67" i="8"/>
  <c r="C67" i="8"/>
  <c r="B67" i="8" s="1"/>
  <c r="G66" i="8"/>
  <c r="C66" i="8"/>
  <c r="B66" i="8" s="1"/>
  <c r="G65" i="8"/>
  <c r="C65" i="8"/>
  <c r="B65" i="8" s="1"/>
  <c r="G64" i="8"/>
  <c r="C64" i="8"/>
  <c r="B64" i="8" s="1"/>
  <c r="G63" i="8"/>
  <c r="C63" i="8"/>
  <c r="B63" i="8" s="1"/>
  <c r="G62" i="8"/>
  <c r="C62" i="8"/>
  <c r="B62" i="8" s="1"/>
  <c r="G61" i="8"/>
  <c r="C61" i="8"/>
  <c r="B61" i="8" s="1"/>
  <c r="G60" i="8"/>
  <c r="C60" i="8"/>
  <c r="B60" i="8"/>
  <c r="G59" i="8"/>
  <c r="C59" i="8"/>
  <c r="B59" i="8" s="1"/>
  <c r="G58" i="8"/>
  <c r="C58" i="8"/>
  <c r="B58" i="8" s="1"/>
  <c r="G57" i="8"/>
  <c r="C57" i="8"/>
  <c r="B57" i="8" s="1"/>
  <c r="G56" i="8"/>
  <c r="C56" i="8"/>
  <c r="B56" i="8" s="1"/>
  <c r="G55" i="8"/>
  <c r="C55" i="8"/>
  <c r="B55" i="8" s="1"/>
  <c r="G54" i="8"/>
  <c r="C54" i="8"/>
  <c r="B54" i="8" s="1"/>
  <c r="G53" i="8"/>
  <c r="C53" i="8"/>
  <c r="B53" i="8" s="1"/>
  <c r="G52" i="8"/>
  <c r="C52" i="8"/>
  <c r="B52" i="8"/>
  <c r="G51" i="8"/>
  <c r="C51" i="8"/>
  <c r="B51" i="8" s="1"/>
  <c r="G50" i="8"/>
  <c r="C50" i="8"/>
  <c r="B50" i="8" s="1"/>
  <c r="G49" i="8"/>
  <c r="C49" i="8"/>
  <c r="B49" i="8" s="1"/>
  <c r="G48" i="8"/>
  <c r="C48" i="8"/>
  <c r="B48" i="8" s="1"/>
  <c r="G47" i="8"/>
  <c r="C47" i="8"/>
  <c r="B47" i="8" s="1"/>
  <c r="G46" i="8"/>
  <c r="C46" i="8"/>
  <c r="B46" i="8" s="1"/>
  <c r="G45" i="8"/>
  <c r="C45" i="8"/>
  <c r="B45" i="8" s="1"/>
  <c r="G44" i="8"/>
  <c r="C44" i="8"/>
  <c r="B44" i="8" s="1"/>
  <c r="G43" i="8"/>
  <c r="C43" i="8"/>
  <c r="B43" i="8" s="1"/>
  <c r="G42" i="8"/>
  <c r="C42" i="8"/>
  <c r="B42" i="8" s="1"/>
  <c r="C41" i="8"/>
  <c r="B41" i="8" s="1"/>
  <c r="G40" i="8"/>
  <c r="C40" i="8"/>
  <c r="B40" i="8" s="1"/>
  <c r="G39" i="8"/>
  <c r="C39" i="8"/>
  <c r="B39" i="8" s="1"/>
  <c r="G38" i="8"/>
  <c r="C38" i="8"/>
  <c r="B38" i="8" s="1"/>
  <c r="G37" i="8"/>
  <c r="C37" i="8"/>
  <c r="B37" i="8" s="1"/>
  <c r="G36" i="8"/>
  <c r="C36" i="8"/>
  <c r="B36" i="8" s="1"/>
  <c r="G35" i="8"/>
  <c r="C35" i="8"/>
  <c r="B35" i="8" s="1"/>
  <c r="G34" i="8"/>
  <c r="C34" i="8"/>
  <c r="B34" i="8" s="1"/>
  <c r="C33" i="8"/>
  <c r="B33" i="8" s="1"/>
  <c r="G32" i="8"/>
  <c r="C32" i="8"/>
  <c r="B32" i="8" s="1"/>
  <c r="G31" i="8"/>
  <c r="C31" i="8"/>
  <c r="B31" i="8" s="1"/>
  <c r="G30" i="8"/>
  <c r="C30" i="8"/>
  <c r="B30" i="8" s="1"/>
  <c r="C29" i="8"/>
  <c r="B29" i="8" s="1"/>
  <c r="G28" i="8"/>
  <c r="C28" i="8"/>
  <c r="B28" i="8"/>
  <c r="G27" i="8"/>
  <c r="C27" i="8"/>
  <c r="B27" i="8" s="1"/>
  <c r="G26" i="8"/>
  <c r="C26" i="8"/>
  <c r="B26" i="8" s="1"/>
  <c r="G25" i="8"/>
  <c r="C25" i="8"/>
  <c r="B25" i="8" s="1"/>
  <c r="G24" i="8"/>
  <c r="C24" i="8"/>
  <c r="B24" i="8"/>
  <c r="G23" i="8"/>
  <c r="C23" i="8"/>
  <c r="B23" i="8" s="1"/>
  <c r="G22" i="8"/>
  <c r="C22" i="8"/>
  <c r="B22" i="8" s="1"/>
  <c r="G21" i="8"/>
  <c r="C21" i="8"/>
  <c r="B21" i="8" s="1"/>
  <c r="C20" i="8"/>
  <c r="B20" i="8" s="1"/>
  <c r="G19" i="8"/>
  <c r="C19" i="8"/>
  <c r="B19" i="8" s="1"/>
  <c r="C18" i="8"/>
  <c r="B18" i="8" s="1"/>
  <c r="G17" i="8"/>
  <c r="C17" i="8"/>
  <c r="B17" i="8" s="1"/>
  <c r="G16" i="8"/>
  <c r="C16" i="8"/>
  <c r="B16" i="8" s="1"/>
  <c r="C15" i="8"/>
  <c r="B15" i="8" s="1"/>
  <c r="G14" i="8"/>
  <c r="C14" i="8"/>
  <c r="B14" i="8"/>
  <c r="G13" i="8"/>
  <c r="C13" i="8"/>
  <c r="B13" i="8" s="1"/>
  <c r="G12" i="8"/>
  <c r="C12" i="8"/>
  <c r="B12" i="8" s="1"/>
  <c r="G11" i="8"/>
  <c r="C11" i="8"/>
  <c r="B11" i="8"/>
  <c r="G10" i="8"/>
  <c r="C10" i="8"/>
  <c r="B10" i="8" s="1"/>
  <c r="G9" i="8"/>
  <c r="C9" i="8"/>
  <c r="B9" i="8" s="1"/>
  <c r="G8" i="8"/>
  <c r="C8" i="8"/>
  <c r="B8" i="8" s="1"/>
  <c r="G7" i="8"/>
  <c r="C7" i="8"/>
  <c r="B7" i="8"/>
  <c r="G6" i="8"/>
  <c r="C6" i="8"/>
  <c r="B6" i="8" s="1"/>
  <c r="C5" i="8"/>
  <c r="B5" i="8" s="1"/>
  <c r="G4" i="8"/>
  <c r="C4" i="8"/>
  <c r="B4" i="8"/>
  <c r="G3" i="8"/>
  <c r="C3" i="8"/>
  <c r="B3" i="8"/>
  <c r="I1" i="8"/>
</calcChain>
</file>

<file path=xl/sharedStrings.xml><?xml version="1.0" encoding="utf-8"?>
<sst xmlns="http://schemas.openxmlformats.org/spreadsheetml/2006/main" count="1760" uniqueCount="323">
  <si>
    <t>Uhrzeit</t>
  </si>
  <si>
    <t>HallenNr</t>
  </si>
  <si>
    <t>HSG Schoning./Uslar/Wiens.</t>
  </si>
  <si>
    <t>SV Einheit 1875 Worbis</t>
  </si>
  <si>
    <t>Regionsklasse männliche Jugend D</t>
  </si>
  <si>
    <t>JSG Duderstadt-Landolfshausen</t>
  </si>
  <si>
    <t>HSG Plesse-Hardenberg</t>
  </si>
  <si>
    <t>SV Einheit 1875 Worbis II</t>
  </si>
  <si>
    <t>JSG Münden/Volkmarsh.</t>
  </si>
  <si>
    <t>MTV Geismar</t>
  </si>
  <si>
    <t>MTV Geismar II</t>
  </si>
  <si>
    <t>HSG Rhumetal</t>
  </si>
  <si>
    <t>Northeimer HC</t>
  </si>
  <si>
    <t>Northeimer HC II</t>
  </si>
  <si>
    <t>HSG Oha</t>
  </si>
  <si>
    <t>HSG Göttingen</t>
  </si>
  <si>
    <t>HSG Göttingen II</t>
  </si>
  <si>
    <t>Regionsliga Männer</t>
  </si>
  <si>
    <t>TV Jahn Duderstadt II</t>
  </si>
  <si>
    <t>MTV Rosdorf</t>
  </si>
  <si>
    <t>MTV Rosdorf II</t>
  </si>
  <si>
    <t>Tuspo Weende</t>
  </si>
  <si>
    <t>SG Spanbeck/Billingshausen</t>
  </si>
  <si>
    <t>SV Schedetal Volkmarshausen</t>
  </si>
  <si>
    <t>SV Schedetal Volkmarshausen III</t>
  </si>
  <si>
    <t>MTV Geismar III</t>
  </si>
  <si>
    <t>HSG Rhumetal II</t>
  </si>
  <si>
    <t>MTV Rosdorf III</t>
  </si>
  <si>
    <t>VSSG Sudershausen</t>
  </si>
  <si>
    <t>Katlenburg, SH Burgberg</t>
  </si>
  <si>
    <t>HSG Oha II</t>
  </si>
  <si>
    <t>MTV Moringen</t>
  </si>
  <si>
    <t>Tuspo Weende II</t>
  </si>
  <si>
    <t>MTV Geismar IV</t>
  </si>
  <si>
    <t>Northeimer HC III</t>
  </si>
  <si>
    <t>Northeim, SH  Schuhwall</t>
  </si>
  <si>
    <t>NUMMER</t>
  </si>
  <si>
    <t xml:space="preserve">                            HALLE</t>
  </si>
  <si>
    <t>Göttingen,BBS II, Godehardtstr. 11</t>
  </si>
  <si>
    <t>Gö-Geismar, SH I,
Schulweg</t>
  </si>
  <si>
    <t>Gö-Geismar, SH II,
Schulweg</t>
  </si>
  <si>
    <t>Wörthsporthalle Göttingen</t>
  </si>
  <si>
    <t>Göttingen, GSG, Grätzelstraße</t>
  </si>
  <si>
    <t>Göttingen, Wöhlerstraße</t>
  </si>
  <si>
    <t xml:space="preserve">Göttingen, FKG SH 
Böttingerstrasse </t>
  </si>
  <si>
    <t>Hainberg Gymnasium</t>
  </si>
  <si>
    <t>Göttingen, SH THG,
Grotefendstraße 1,</t>
  </si>
  <si>
    <t>Göttingen, FKG SH 2 
Böttingerstrasse</t>
  </si>
  <si>
    <t>Gö-Weende, 
James-Franck-Ring</t>
  </si>
  <si>
    <t>SH Zietenterrassen Göttingen</t>
  </si>
  <si>
    <t>SH Nikolausberg Göttingen</t>
  </si>
  <si>
    <t>Bovenden, Wurzelbruchweg</t>
  </si>
  <si>
    <t>Rosdorf, Siedlungsweg</t>
  </si>
  <si>
    <t>Diemarden, 
Lange Str.</t>
  </si>
  <si>
    <t>Adelebsen, Burgstr.10</t>
  </si>
  <si>
    <t>Landolfshausen, DGH</t>
  </si>
  <si>
    <t>Hann-Münd.,
Mitscherlichstr.</t>
  </si>
  <si>
    <t>Hann-Münd.,Auef., Hallenbadstr</t>
  </si>
  <si>
    <t>Dransfeld,
Lange Drift</t>
  </si>
  <si>
    <t>Hann.Münden, Schulzentum Werraweg</t>
  </si>
  <si>
    <t>Polizeischule Hann.Münden</t>
  </si>
  <si>
    <t>Duderstadt,
Auf der Klappe</t>
  </si>
  <si>
    <t>Duderstadt, SH BS,
Kolpingstr. 5</t>
  </si>
  <si>
    <t>Lunaparkhalle  Leinefelde</t>
  </si>
  <si>
    <t>SH  Kurpark Heiligenstadt</t>
  </si>
  <si>
    <t>Ohmberghalle Worbis</t>
  </si>
  <si>
    <t>Northeim, BBS 
Sudheimer Strasse</t>
  </si>
  <si>
    <t>Uslar,Kurt- Zimmermann-Str.</t>
  </si>
  <si>
    <t>Moringen, KGS Burgbreite</t>
  </si>
  <si>
    <t>Northeim,SH Corviniaum
Wieterstraße</t>
  </si>
  <si>
    <t>SH Schützenalle Lindau</t>
  </si>
  <si>
    <t>SH Realschule Bad Gandersheim</t>
  </si>
  <si>
    <t>Dassel, SH GS, Lessingstraße</t>
  </si>
  <si>
    <t>SH Realschule Uslar</t>
  </si>
  <si>
    <t>Nörten-Hardenberg, An der Bünte SH I</t>
  </si>
  <si>
    <t>Nörten-Hardenberg, An der Bünte SH II</t>
  </si>
  <si>
    <t>SH Lustgartenweg Moringen</t>
  </si>
  <si>
    <t>Sporthalle Greene</t>
  </si>
  <si>
    <t>SH Badenhausen</t>
  </si>
  <si>
    <t>Hattorf,
Angerstraße 19</t>
  </si>
  <si>
    <t>Bad Lauterberg,
Zechenstr.</t>
  </si>
  <si>
    <t>Osterode, Rödenb. 
Steiler Ackerweg</t>
  </si>
  <si>
    <t>Lindenberghalle Osterode</t>
  </si>
  <si>
    <t>SH Schwiegershausen</t>
  </si>
  <si>
    <t>SH Bad Grund</t>
  </si>
  <si>
    <t>Spiel
Nr</t>
  </si>
  <si>
    <t>Datum</t>
  </si>
  <si>
    <t>Spielrunde</t>
  </si>
  <si>
    <t>Heim</t>
  </si>
  <si>
    <t>Gast</t>
  </si>
  <si>
    <t>Spielort</t>
  </si>
  <si>
    <t xml:space="preserve"> Vereinsbus
Abfahrt /Treffpkt.</t>
  </si>
  <si>
    <t>Fanturnier</t>
  </si>
  <si>
    <r>
      <t xml:space="preserve">Vereinsbus
</t>
    </r>
    <r>
      <rPr>
        <b/>
        <sz val="10"/>
        <color theme="1"/>
        <rFont val="Arial"/>
        <family val="2"/>
      </rPr>
      <t>Abfahrt: 08:30 Uhr</t>
    </r>
  </si>
  <si>
    <r>
      <t xml:space="preserve">Vereinsbus
</t>
    </r>
    <r>
      <rPr>
        <b/>
        <sz val="10"/>
        <color theme="1"/>
        <rFont val="Arial"/>
        <family val="2"/>
      </rPr>
      <t>Abfahrt: 12:00 Uhr</t>
    </r>
  </si>
  <si>
    <r>
      <t xml:space="preserve">-
</t>
    </r>
    <r>
      <rPr>
        <b/>
        <sz val="10"/>
        <color theme="1"/>
        <rFont val="Arial"/>
        <family val="2"/>
      </rPr>
      <t>Abfahrt: 11:30 Uhr</t>
    </r>
  </si>
  <si>
    <t>-</t>
  </si>
  <si>
    <t xml:space="preserve">
Treffpkt. 13:15 Uhr</t>
  </si>
  <si>
    <t xml:space="preserve">
Treffpkt. 14:45 Uhr</t>
  </si>
  <si>
    <t xml:space="preserve">
Treffpkt. 12:30 Uhr</t>
  </si>
  <si>
    <t xml:space="preserve">
Treffpkt. 14:00 Uhr</t>
  </si>
  <si>
    <t xml:space="preserve">
Treffpkt. 15:45 Uhr</t>
  </si>
  <si>
    <t xml:space="preserve">
Treffpkt. 17:30 Uhr</t>
  </si>
  <si>
    <r>
      <t xml:space="preserve">Vereinsbus
</t>
    </r>
    <r>
      <rPr>
        <b/>
        <sz val="10"/>
        <color theme="1"/>
        <rFont val="Arial"/>
        <family val="2"/>
      </rPr>
      <t>Abfahrt: 11:30 Uhr</t>
    </r>
  </si>
  <si>
    <r>
      <t xml:space="preserve">-
</t>
    </r>
    <r>
      <rPr>
        <b/>
        <sz val="10"/>
        <color theme="1"/>
        <rFont val="Arial"/>
        <family val="2"/>
      </rPr>
      <t>Abfahrt: 10:00 Uhr</t>
    </r>
  </si>
  <si>
    <r>
      <t xml:space="preserve">-
</t>
    </r>
    <r>
      <rPr>
        <b/>
        <sz val="10"/>
        <color theme="1"/>
        <rFont val="Arial"/>
        <family val="2"/>
      </rPr>
      <t>Abfahrt: 14:00 Uhr</t>
    </r>
  </si>
  <si>
    <r>
      <t xml:space="preserve">Vereinsbus
</t>
    </r>
    <r>
      <rPr>
        <b/>
        <sz val="10"/>
        <color theme="1"/>
        <rFont val="Arial"/>
        <family val="2"/>
      </rPr>
      <t>Abfahrt: 12:30 Uhr</t>
    </r>
  </si>
  <si>
    <t xml:space="preserve">
Treffpkt. 15:15 Uhr</t>
  </si>
  <si>
    <r>
      <t xml:space="preserve">Vereinsbus
</t>
    </r>
    <r>
      <rPr>
        <b/>
        <sz val="10"/>
        <color theme="1"/>
        <rFont val="Arial"/>
        <family val="2"/>
      </rPr>
      <t>Abfahrt: 13:00 Uhr</t>
    </r>
  </si>
  <si>
    <r>
      <t xml:space="preserve">-
</t>
    </r>
    <r>
      <rPr>
        <b/>
        <sz val="10"/>
        <color theme="1"/>
        <rFont val="Arial"/>
        <family val="2"/>
      </rPr>
      <t>Abfahrt: 15:30 Uhr</t>
    </r>
  </si>
  <si>
    <r>
      <t xml:space="preserve">-
</t>
    </r>
    <r>
      <rPr>
        <b/>
        <sz val="10"/>
        <color theme="1"/>
        <rFont val="Arial"/>
        <family val="2"/>
      </rPr>
      <t>Abfahrt: 08:30 Uhr</t>
    </r>
  </si>
  <si>
    <r>
      <t xml:space="preserve">-
</t>
    </r>
    <r>
      <rPr>
        <b/>
        <sz val="10"/>
        <color theme="1"/>
        <rFont val="Arial"/>
        <family val="2"/>
      </rPr>
      <t>Abfahrt: 13:30 Uhr</t>
    </r>
  </si>
  <si>
    <r>
      <t xml:space="preserve">Vereinsbus
</t>
    </r>
    <r>
      <rPr>
        <b/>
        <sz val="10"/>
        <color theme="1"/>
        <rFont val="Arial"/>
        <family val="2"/>
      </rPr>
      <t>Abfahrt: 13:30 Uhr</t>
    </r>
  </si>
  <si>
    <t xml:space="preserve">
Treffpkt. 14:15 Uhr</t>
  </si>
  <si>
    <r>
      <t xml:space="preserve">Vereinsbus
</t>
    </r>
    <r>
      <rPr>
        <b/>
        <sz val="10"/>
        <color theme="1"/>
        <rFont val="Arial"/>
        <family val="2"/>
      </rPr>
      <t>Abfahrt: 14:30 Uhr</t>
    </r>
  </si>
  <si>
    <r>
      <t xml:space="preserve">-
</t>
    </r>
    <r>
      <rPr>
        <b/>
        <sz val="10"/>
        <color theme="1"/>
        <rFont val="Arial"/>
        <family val="2"/>
      </rPr>
      <t>Abfahrt: 16:30 Uhr</t>
    </r>
  </si>
  <si>
    <t>VK1 / VK2
SK/HV</t>
  </si>
  <si>
    <t>Vereinsbus</t>
  </si>
  <si>
    <t>Regionsliga Frauen</t>
  </si>
  <si>
    <t xml:space="preserve">
Treffpkt. 12:45 Uhr</t>
  </si>
  <si>
    <r>
      <t xml:space="preserve">Vereinsbus
</t>
    </r>
    <r>
      <rPr>
        <b/>
        <sz val="10"/>
        <color theme="1"/>
        <rFont val="Arial"/>
        <family val="2"/>
      </rPr>
      <t>Abfahrt: 09:30 Uhr</t>
    </r>
  </si>
  <si>
    <r>
      <t xml:space="preserve">Vereinsbus
</t>
    </r>
    <r>
      <rPr>
        <b/>
        <sz val="10"/>
        <color theme="1"/>
        <rFont val="Arial"/>
        <family val="2"/>
      </rPr>
      <t>Abfahrt: 15:45 Uhr</t>
    </r>
  </si>
  <si>
    <t xml:space="preserve">
Treffpkt. 11:15 Uhr</t>
  </si>
  <si>
    <r>
      <t xml:space="preserve">-
</t>
    </r>
    <r>
      <rPr>
        <b/>
        <sz val="10"/>
        <color theme="1"/>
        <rFont val="Arial"/>
        <family val="2"/>
      </rPr>
      <t>Abfahrt: 12:30 Uhr</t>
    </r>
  </si>
  <si>
    <r>
      <t xml:space="preserve">-
</t>
    </r>
    <r>
      <rPr>
        <b/>
        <sz val="10"/>
        <color theme="1"/>
        <rFont val="Arial"/>
        <family val="2"/>
      </rPr>
      <t>Abfahrt: 11:15 Uhr</t>
    </r>
  </si>
  <si>
    <r>
      <rPr>
        <b/>
        <sz val="10"/>
        <color rgb="FF0070C0"/>
        <rFont val="Arial"/>
        <family val="2"/>
      </rPr>
      <t>VK1 / VK2</t>
    </r>
    <r>
      <rPr>
        <b/>
        <sz val="10"/>
        <color theme="1"/>
        <rFont val="Arial"/>
        <family val="2"/>
      </rPr>
      <t xml:space="preserve">
</t>
    </r>
    <r>
      <rPr>
        <b/>
        <sz val="10"/>
        <color rgb="FF00B050"/>
        <rFont val="Arial"/>
        <family val="2"/>
      </rPr>
      <t>SK</t>
    </r>
  </si>
  <si>
    <t>Minis</t>
  </si>
  <si>
    <r>
      <t xml:space="preserve">Vereinsbus
</t>
    </r>
    <r>
      <rPr>
        <b/>
        <sz val="10"/>
        <color theme="1"/>
        <rFont val="Arial"/>
        <family val="2"/>
      </rPr>
      <t>Abfahrt: 15:15 Uhr</t>
    </r>
  </si>
  <si>
    <r>
      <t xml:space="preserve">Vereinsbus
</t>
    </r>
    <r>
      <rPr>
        <b/>
        <sz val="10"/>
        <color theme="1"/>
        <rFont val="Arial"/>
        <family val="2"/>
      </rPr>
      <t>Abfahrt: 17:00 Uhr</t>
    </r>
  </si>
  <si>
    <t>Regionsliga weibliche Jugend B Süd</t>
  </si>
  <si>
    <t>HSG Langelsheim/Astf.</t>
  </si>
  <si>
    <t>Regionsliga männliche Jugend B Staffel Süd</t>
  </si>
  <si>
    <t>SV Stöckheim</t>
  </si>
  <si>
    <t>SV Stöckheim II</t>
  </si>
  <si>
    <t>Regionsliga weibliche Jugend E</t>
  </si>
  <si>
    <t>Regionsoberliga Männer</t>
  </si>
  <si>
    <t>JSG Münden/Volkmarsh. II</t>
  </si>
  <si>
    <t>Regionsklasse weibliche Jugend D</t>
  </si>
  <si>
    <t>HSG Bad Harzb./Vienenb.</t>
  </si>
  <si>
    <t>MTV Seesen</t>
  </si>
  <si>
    <t>HSG Liebenburg-Salzg.</t>
  </si>
  <si>
    <t>SG Sickte/Schandelah</t>
  </si>
  <si>
    <t>HSG Schoning./Uslar/Wiens. II</t>
  </si>
  <si>
    <t>TV Jahn Duderstadt III</t>
  </si>
  <si>
    <t>TG Münden II</t>
  </si>
  <si>
    <t>HSG Plesse-Hardenberg II</t>
  </si>
  <si>
    <t>Seesen, Sonnenberg, St.Annen-Str.21</t>
  </si>
  <si>
    <t>Liebenburg, Gitterweg 1</t>
  </si>
  <si>
    <t>Langelsheim, Glockenkamp 25</t>
  </si>
  <si>
    <t>Bad Harzburg, Deilichstr.1</t>
  </si>
  <si>
    <t>Sickte, Schulweg 2</t>
  </si>
  <si>
    <t>VR Regionsklasse 1 
männliche Jugend E</t>
  </si>
  <si>
    <r>
      <rPr>
        <b/>
        <sz val="10"/>
        <color rgb="FF0070C0"/>
        <rFont val="Arial"/>
        <family val="2"/>
      </rPr>
      <t>KDV</t>
    </r>
    <r>
      <rPr>
        <b/>
        <sz val="10"/>
        <color rgb="FF00B050"/>
        <rFont val="Arial"/>
        <family val="2"/>
      </rPr>
      <t xml:space="preserve">
SK</t>
    </r>
  </si>
  <si>
    <r>
      <t xml:space="preserve">Vereinsbus
</t>
    </r>
    <r>
      <rPr>
        <b/>
        <sz val="10"/>
        <color theme="1"/>
        <rFont val="Arial"/>
        <family val="2"/>
      </rPr>
      <t>Abfahrt: 11:45 Uhr</t>
    </r>
  </si>
  <si>
    <r>
      <t xml:space="preserve">Vereinsbus
</t>
    </r>
    <r>
      <rPr>
        <b/>
        <sz val="10"/>
        <color theme="1"/>
        <rFont val="Arial"/>
        <family val="2"/>
      </rPr>
      <t>Abfahrt: 12:45 Uhr</t>
    </r>
  </si>
  <si>
    <r>
      <t xml:space="preserve">Vereinsbus
</t>
    </r>
    <r>
      <rPr>
        <b/>
        <sz val="10"/>
        <color theme="1"/>
        <rFont val="Arial"/>
        <family val="2"/>
      </rPr>
      <t>Abfahrt: 08:15 Uhr</t>
    </r>
  </si>
  <si>
    <r>
      <t xml:space="preserve">Vereinsbus
</t>
    </r>
    <r>
      <rPr>
        <b/>
        <sz val="10"/>
        <color theme="1"/>
        <rFont val="Arial"/>
        <family val="2"/>
      </rPr>
      <t>Abfahrt: 09:00 Uhr</t>
    </r>
  </si>
  <si>
    <r>
      <t xml:space="preserve">Vereinsbus
</t>
    </r>
    <r>
      <rPr>
        <b/>
        <sz val="10"/>
        <color theme="1"/>
        <rFont val="Arial"/>
        <family val="2"/>
      </rPr>
      <t>Abfahrt: 10:00 Uhr</t>
    </r>
  </si>
  <si>
    <r>
      <t xml:space="preserve">Vereinsbus
</t>
    </r>
    <r>
      <rPr>
        <b/>
        <sz val="10"/>
        <color theme="1"/>
        <rFont val="Arial"/>
        <family val="2"/>
      </rPr>
      <t>Abfahrt: 16:45 Uhr</t>
    </r>
  </si>
  <si>
    <r>
      <t xml:space="preserve">Vereinsbus
</t>
    </r>
    <r>
      <rPr>
        <b/>
        <sz val="10"/>
        <color theme="1"/>
        <rFont val="Arial"/>
        <family val="2"/>
      </rPr>
      <t>Abfahrt: 15:00 Uhr</t>
    </r>
  </si>
  <si>
    <r>
      <t xml:space="preserve">Vereinsbus
</t>
    </r>
    <r>
      <rPr>
        <b/>
        <sz val="10"/>
        <color theme="1"/>
        <rFont val="Arial"/>
        <family val="2"/>
      </rPr>
      <t>Abfahrt: 7:30 Uhr</t>
    </r>
  </si>
  <si>
    <r>
      <t xml:space="preserve">Vereinsbus
</t>
    </r>
    <r>
      <rPr>
        <b/>
        <sz val="10"/>
        <color theme="1"/>
        <rFont val="Arial"/>
        <family val="2"/>
      </rPr>
      <t>Abfahrt: 14:00 Uhr</t>
    </r>
  </si>
  <si>
    <r>
      <t xml:space="preserve">Mietbus
</t>
    </r>
    <r>
      <rPr>
        <b/>
        <sz val="10"/>
        <color theme="1"/>
        <rFont val="Arial"/>
        <family val="2"/>
      </rPr>
      <t>Abfahrt: 13:30 Uhr</t>
    </r>
  </si>
  <si>
    <t>Testspiel</t>
  </si>
  <si>
    <t>I.Männer</t>
  </si>
  <si>
    <t>II.Männer</t>
  </si>
  <si>
    <t>GA Bleicherode</t>
  </si>
  <si>
    <t>Turnier WBS,LFD, Bleicherode</t>
  </si>
  <si>
    <r>
      <t xml:space="preserve">-
</t>
    </r>
    <r>
      <rPr>
        <b/>
        <sz val="10"/>
        <color theme="1"/>
        <rFont val="Arial"/>
        <family val="2"/>
      </rPr>
      <t>Abfahrt: 17:00 Uhr</t>
    </r>
  </si>
  <si>
    <r>
      <t xml:space="preserve">-
</t>
    </r>
    <r>
      <rPr>
        <b/>
        <sz val="10"/>
        <color theme="1"/>
        <rFont val="Arial"/>
        <family val="2"/>
      </rPr>
      <t>Abfahrt: 17:45 Uhr</t>
    </r>
  </si>
  <si>
    <r>
      <t xml:space="preserve">-
</t>
    </r>
    <r>
      <rPr>
        <b/>
        <sz val="10"/>
        <color theme="1"/>
        <rFont val="Arial"/>
        <family val="2"/>
      </rPr>
      <t>Abfahrt: 19:00 Uhr</t>
    </r>
  </si>
  <si>
    <r>
      <t xml:space="preserve">-
</t>
    </r>
    <r>
      <rPr>
        <b/>
        <sz val="10"/>
        <color theme="1"/>
        <rFont val="Arial"/>
        <family val="2"/>
      </rPr>
      <t>Abfahrt: 13:00 Uhr</t>
    </r>
  </si>
  <si>
    <r>
      <t xml:space="preserve">-
</t>
    </r>
    <r>
      <rPr>
        <b/>
        <sz val="10"/>
        <color theme="1"/>
        <rFont val="Arial"/>
        <family val="2"/>
      </rPr>
      <t>Abfahrt: 09:30 Uhr</t>
    </r>
  </si>
  <si>
    <r>
      <t xml:space="preserve">-
</t>
    </r>
    <r>
      <rPr>
        <b/>
        <sz val="10"/>
        <color theme="1"/>
        <rFont val="Arial"/>
        <family val="2"/>
      </rPr>
      <t>Abfahrt: 09:00 Uhr</t>
    </r>
  </si>
  <si>
    <r>
      <t xml:space="preserve">-
</t>
    </r>
    <r>
      <rPr>
        <b/>
        <sz val="10"/>
        <color theme="1"/>
        <rFont val="Arial"/>
        <family val="2"/>
      </rPr>
      <t>Abfahrt: 12:00 Uhr</t>
    </r>
  </si>
  <si>
    <r>
      <t xml:space="preserve">-
</t>
    </r>
    <r>
      <rPr>
        <b/>
        <sz val="10"/>
        <color theme="1"/>
        <rFont val="Arial"/>
        <family val="2"/>
      </rPr>
      <t>Abfahrt: 16:00 Uhr</t>
    </r>
  </si>
  <si>
    <r>
      <t xml:space="preserve">-
</t>
    </r>
    <r>
      <rPr>
        <b/>
        <sz val="10"/>
        <color theme="1"/>
        <rFont val="Arial"/>
        <family val="2"/>
      </rPr>
      <t>Abfahrt: 14:15 Uhr</t>
    </r>
  </si>
  <si>
    <t xml:space="preserve">
Treffpkt. 19:15 Uhr</t>
  </si>
  <si>
    <t xml:space="preserve">
Treffpkt. 17:15 Uhr</t>
  </si>
  <si>
    <t xml:space="preserve">
Treffpkt. 15:30 Uhr</t>
  </si>
  <si>
    <t xml:space="preserve">
Treffpkt. 11:45 Uhr</t>
  </si>
  <si>
    <t xml:space="preserve">
Treffpkt. 16:15 Uhr</t>
  </si>
  <si>
    <t xml:space="preserve">
Treffpkt. 11:30 Uhr</t>
  </si>
  <si>
    <t xml:space="preserve">
Treffpkt. 13:00 Uhr</t>
  </si>
  <si>
    <t xml:space="preserve">
Treffpkt. 14:30 Uhr</t>
  </si>
  <si>
    <t xml:space="preserve">
Treffpkt. 16:00 Uhr</t>
  </si>
  <si>
    <t>Abteilung</t>
  </si>
  <si>
    <t>Sonderplan</t>
  </si>
  <si>
    <t>E/F-Jugend</t>
  </si>
  <si>
    <t>Handballcamp</t>
  </si>
  <si>
    <r>
      <t xml:space="preserve">Vereinsbus
</t>
    </r>
    <r>
      <rPr>
        <b/>
        <sz val="10"/>
        <color theme="1"/>
        <rFont val="Arial"/>
        <family val="2"/>
      </rPr>
      <t>Abfahrt: 07:45 Uhr</t>
    </r>
  </si>
  <si>
    <t>Grundschulaktionstag GS Worbis</t>
  </si>
  <si>
    <t>Sporthalle 
Niederorschel</t>
  </si>
  <si>
    <t>Grundschulaktionstag GS Niederorschel</t>
  </si>
  <si>
    <t>Grundschulaktionstag GS Fuhlrott Leinefelde</t>
  </si>
  <si>
    <t>Grundschulaktionstag GS Hentrich Leinefelde</t>
  </si>
  <si>
    <t>Leinefelde, SH Konrad-Hentrich</t>
  </si>
  <si>
    <t>AG 
Crownfunding</t>
  </si>
  <si>
    <t>Kick-Off Workshop Crownfunding Klubtalent</t>
  </si>
  <si>
    <t>Zoom</t>
  </si>
  <si>
    <t>Bereichsleiter
Abt. Handball</t>
  </si>
  <si>
    <t>Brainstorming und Saisonvorbereitung</t>
  </si>
  <si>
    <t>Worbis,
Jägerstr. 3</t>
  </si>
  <si>
    <r>
      <rPr>
        <b/>
        <sz val="10"/>
        <color rgb="FF0070C0"/>
        <rFont val="Arial"/>
        <family val="2"/>
      </rPr>
      <t>KdV</t>
    </r>
    <r>
      <rPr>
        <b/>
        <sz val="10"/>
        <color rgb="FF00B050"/>
        <rFont val="Arial"/>
        <family val="2"/>
      </rPr>
      <t xml:space="preserve">
SK</t>
    </r>
  </si>
  <si>
    <t>VSSG Oberdorla</t>
  </si>
  <si>
    <t>Spielplan I.Männer Saison 2022/23</t>
  </si>
  <si>
    <r>
      <rPr>
        <b/>
        <sz val="10"/>
        <color rgb="FF0070C0"/>
        <rFont val="Arial"/>
        <family val="2"/>
      </rPr>
      <t>KDV</t>
    </r>
    <r>
      <rPr>
        <b/>
        <sz val="10"/>
        <color rgb="FF00B050"/>
        <rFont val="Arial"/>
        <family val="2"/>
      </rPr>
      <t xml:space="preserve">
SK/SR</t>
    </r>
  </si>
  <si>
    <t xml:space="preserve">
Treffpkt. 12:00 Uhr</t>
  </si>
  <si>
    <t xml:space="preserve">
Treffpkt. 13:30 Uhr</t>
  </si>
  <si>
    <t>BS-Stöckheim, Siekgraben 46</t>
  </si>
  <si>
    <t>Eisenach, Aßmann-Halle</t>
  </si>
  <si>
    <t>Seniorenteams, wB,mB,Trainer</t>
  </si>
  <si>
    <t>Weihnachtsmarkt Eisenach + 2.HBL Eisenach-Balingen</t>
  </si>
  <si>
    <t>Sa</t>
  </si>
  <si>
    <t>Worbis,
Schützenhaus</t>
  </si>
  <si>
    <t>Männer,Damen</t>
  </si>
  <si>
    <t>Weihnachtsfeier mit Schießen</t>
  </si>
  <si>
    <t>Testspiel weibliche Jugend D</t>
  </si>
  <si>
    <t xml:space="preserve">
Treffpkt. 13:45 Uhr</t>
  </si>
  <si>
    <t xml:space="preserve"> 
männliche Jugend E</t>
  </si>
  <si>
    <t xml:space="preserve">mJE </t>
  </si>
  <si>
    <t>wJE 2</t>
  </si>
  <si>
    <t>Bleicherode,
Georgenberg</t>
  </si>
  <si>
    <r>
      <t xml:space="preserve">-
</t>
    </r>
    <r>
      <rPr>
        <b/>
        <sz val="10"/>
        <color theme="1"/>
        <rFont val="Arial"/>
        <family val="2"/>
      </rPr>
      <t>Abfahrt: 15:00 Uhr</t>
    </r>
  </si>
  <si>
    <r>
      <rPr>
        <b/>
        <sz val="10"/>
        <color rgb="FF0070C0"/>
        <rFont val="Arial"/>
        <family val="2"/>
      </rPr>
      <t>VK1</t>
    </r>
    <r>
      <rPr>
        <b/>
        <sz val="10"/>
        <color rgb="FF00B050"/>
        <rFont val="Arial"/>
        <family val="2"/>
      </rPr>
      <t xml:space="preserve">
SK</t>
    </r>
  </si>
  <si>
    <t>Testspiel
weibliche E-Jugend</t>
  </si>
  <si>
    <r>
      <t xml:space="preserve">Vereinsbus
</t>
    </r>
    <r>
      <rPr>
        <b/>
        <sz val="10"/>
        <color theme="1"/>
        <rFont val="Arial"/>
        <family val="2"/>
      </rPr>
      <t>Abfahrt: 11:15 Uhr</t>
    </r>
  </si>
  <si>
    <t>Minis Worbis
Minis Leinefelde</t>
  </si>
  <si>
    <r>
      <t xml:space="preserve">-
</t>
    </r>
    <r>
      <rPr>
        <b/>
        <sz val="10"/>
        <color theme="1"/>
        <rFont val="Arial"/>
        <family val="2"/>
      </rPr>
      <t>Abfahrt: 08:15 Uhr</t>
    </r>
  </si>
  <si>
    <t>Minis WBS 1
Minis WBS 2</t>
  </si>
  <si>
    <t>Minis Lfd 1
Minis Lfd 2</t>
  </si>
  <si>
    <t xml:space="preserve">
Treffpkt. 10:45 Uhr</t>
  </si>
  <si>
    <t>Worbis/Leinefelde</t>
  </si>
  <si>
    <r>
      <rPr>
        <b/>
        <sz val="10"/>
        <color rgb="FF0070C0"/>
        <rFont val="Arial"/>
        <family val="2"/>
      </rPr>
      <t>VK1</t>
    </r>
    <r>
      <rPr>
        <b/>
        <sz val="10"/>
        <color theme="1"/>
        <rFont val="Arial"/>
        <family val="2"/>
      </rPr>
      <t xml:space="preserve">
</t>
    </r>
    <r>
      <rPr>
        <b/>
        <sz val="10"/>
        <color rgb="FF00B050"/>
        <rFont val="Arial"/>
        <family val="2"/>
      </rPr>
      <t>SK</t>
    </r>
  </si>
  <si>
    <t>TV Jahn Duderstadt Minis</t>
  </si>
  <si>
    <t>weibliche E-Jugend
(14/15/16)</t>
  </si>
  <si>
    <t>Minis (Jg. 15/16)</t>
  </si>
  <si>
    <t>TV Jahn Duderstadt</t>
  </si>
  <si>
    <t>19.11.</t>
  </si>
  <si>
    <r>
      <t xml:space="preserve">kein Bus!
</t>
    </r>
    <r>
      <rPr>
        <b/>
        <sz val="10"/>
        <color theme="1"/>
        <rFont val="Arial"/>
        <family val="2"/>
      </rPr>
      <t>Abfahrt: 13:30 Uhr</t>
    </r>
  </si>
  <si>
    <r>
      <t xml:space="preserve">-
</t>
    </r>
    <r>
      <rPr>
        <b/>
        <sz val="10"/>
        <color theme="1"/>
        <rFont val="Arial"/>
        <family val="2"/>
      </rPr>
      <t>Abfahrt: 10:30 Uhr</t>
    </r>
  </si>
  <si>
    <t>Regionsklasse St.A
männliche Jugend E</t>
  </si>
  <si>
    <t xml:space="preserve">
Treffpkt. 09:45 Uhr</t>
  </si>
  <si>
    <r>
      <t xml:space="preserve">Vereinsbus
</t>
    </r>
    <r>
      <rPr>
        <b/>
        <sz val="10"/>
        <color theme="1"/>
        <rFont val="Arial"/>
        <family val="2"/>
      </rPr>
      <t>Abfahrt: 12:15 Uhr</t>
    </r>
  </si>
  <si>
    <t>Salzgitter SH Bad, Am Eikel 22</t>
  </si>
  <si>
    <r>
      <rPr>
        <b/>
        <sz val="10"/>
        <color rgb="FF0070C0"/>
        <rFont val="Arial"/>
        <family val="2"/>
      </rPr>
      <t>KDV</t>
    </r>
    <r>
      <rPr>
        <b/>
        <sz val="10"/>
        <color theme="1"/>
        <rFont val="Arial"/>
        <family val="2"/>
      </rPr>
      <t xml:space="preserve">
</t>
    </r>
    <r>
      <rPr>
        <b/>
        <sz val="10"/>
        <color rgb="FF00B050"/>
        <rFont val="Arial"/>
        <family val="2"/>
      </rPr>
      <t>SK</t>
    </r>
  </si>
  <si>
    <t>JSG Münden/Volkmarshausen</t>
  </si>
  <si>
    <t>RR Regionsklasse männl. D - St.A</t>
  </si>
  <si>
    <t>RR Regionsoberliga Männer St.B</t>
  </si>
  <si>
    <t>Regionsklasse
gem. JE St. C</t>
  </si>
  <si>
    <t>JSG Münden/ Volkmarshausen II</t>
  </si>
  <si>
    <t>-
Treffpkt. 11:00 Uhr</t>
  </si>
  <si>
    <r>
      <t xml:space="preserve">-
</t>
    </r>
    <r>
      <rPr>
        <b/>
        <sz val="10"/>
        <color theme="1"/>
        <rFont val="Arial"/>
        <family val="2"/>
      </rPr>
      <t>Abfahrt: 17:15 Uhr</t>
    </r>
  </si>
  <si>
    <r>
      <t xml:space="preserve">-
</t>
    </r>
    <r>
      <rPr>
        <b/>
        <sz val="10"/>
        <color theme="1"/>
        <rFont val="Arial"/>
        <family val="2"/>
      </rPr>
      <t>Abfahrt: 16:15 Uhr</t>
    </r>
  </si>
  <si>
    <r>
      <t xml:space="preserve">Vereinsbus
</t>
    </r>
    <r>
      <rPr>
        <b/>
        <sz val="10"/>
        <color theme="1"/>
        <rFont val="Arial"/>
        <family val="2"/>
      </rPr>
      <t>Abfahrt: 16:15 Uhr</t>
    </r>
  </si>
  <si>
    <r>
      <t xml:space="preserve">Vereinsbus
</t>
    </r>
    <r>
      <rPr>
        <b/>
        <sz val="10"/>
        <color theme="1"/>
        <rFont val="Arial"/>
        <family val="2"/>
      </rPr>
      <t>Abfahrt: 14:45 Uhr</t>
    </r>
  </si>
  <si>
    <t>I.Männer Rückrunde Saison 2022/23</t>
  </si>
  <si>
    <t>VK1 / VK2
SK/ZN/SR</t>
  </si>
  <si>
    <t>HSG Rhumetal III</t>
  </si>
  <si>
    <t>JSG Duderstadt-Landolfshausen II</t>
  </si>
  <si>
    <t>HSG Plesse-Hardenberg e.V.</t>
  </si>
  <si>
    <t>Hallennummer</t>
  </si>
  <si>
    <t>Zeit</t>
  </si>
  <si>
    <t>Salzgitter, Am Sportpark 6</t>
  </si>
  <si>
    <t>Schladen, Franz-Kaufmann-Str.</t>
  </si>
  <si>
    <t>Regionsliga Männer Süd</t>
  </si>
  <si>
    <t>Regionsoberliga Männer Süd</t>
  </si>
  <si>
    <r>
      <t xml:space="preserve">Vereinsbus
</t>
    </r>
    <r>
      <rPr>
        <b/>
        <sz val="10"/>
        <color theme="1"/>
        <rFont val="Arial"/>
        <family val="2"/>
      </rPr>
      <t>Abfahrt: 11:00 Uhr</t>
    </r>
  </si>
  <si>
    <r>
      <t xml:space="preserve">-
</t>
    </r>
    <r>
      <rPr>
        <b/>
        <sz val="10"/>
        <color theme="1"/>
        <rFont val="Arial"/>
        <family val="2"/>
      </rPr>
      <t>Abfahrt: 14:30 Uhr</t>
    </r>
  </si>
  <si>
    <r>
      <rPr>
        <b/>
        <sz val="10"/>
        <color rgb="FF0070C0"/>
        <rFont val="Arial"/>
        <family val="2"/>
      </rPr>
      <t>VK1 / VK2</t>
    </r>
    <r>
      <rPr>
        <b/>
        <sz val="10"/>
        <color theme="1"/>
        <rFont val="Arial"/>
        <family val="2"/>
      </rPr>
      <t xml:space="preserve">
</t>
    </r>
    <r>
      <rPr>
        <b/>
        <sz val="10"/>
        <color rgb="FF00B050"/>
        <rFont val="Arial"/>
        <family val="2"/>
      </rPr>
      <t>ZN / SK</t>
    </r>
  </si>
  <si>
    <r>
      <rPr>
        <b/>
        <sz val="10"/>
        <color rgb="FF0070C0"/>
        <rFont val="Arial"/>
        <family val="2"/>
      </rPr>
      <t>VK1 / VK2</t>
    </r>
    <r>
      <rPr>
        <b/>
        <sz val="10"/>
        <color theme="1"/>
        <rFont val="Arial"/>
        <family val="2"/>
      </rPr>
      <t xml:space="preserve">
</t>
    </r>
    <r>
      <rPr>
        <b/>
        <sz val="10"/>
        <color rgb="FF00B050"/>
        <rFont val="Arial"/>
        <family val="2"/>
      </rPr>
      <t>ZN / SK</t>
    </r>
    <r>
      <rPr>
        <b/>
        <sz val="10"/>
        <color theme="1"/>
        <rFont val="Arial"/>
        <family val="2"/>
      </rPr>
      <t xml:space="preserve"> / SR</t>
    </r>
  </si>
  <si>
    <t>Salzgitter, Sternbergstraße 7</t>
  </si>
  <si>
    <r>
      <t xml:space="preserve">Vereinsbus
</t>
    </r>
    <r>
      <rPr>
        <b/>
        <sz val="10"/>
        <color theme="1"/>
        <rFont val="Arial"/>
        <family val="2"/>
      </rPr>
      <t>Abfahrt: 17:30 Uhr</t>
    </r>
  </si>
  <si>
    <r>
      <t xml:space="preserve">-
</t>
    </r>
    <r>
      <rPr>
        <b/>
        <sz val="10"/>
        <color theme="1"/>
        <rFont val="Arial"/>
        <family val="2"/>
      </rPr>
      <t>Abfahrt: 15:15 Uhr</t>
    </r>
  </si>
  <si>
    <t>FC Viktoria Thiede</t>
  </si>
  <si>
    <t>TV 1887 Stadtoldendorf</t>
  </si>
  <si>
    <t>MTV Holzminden</t>
  </si>
  <si>
    <t>JSG Solling</t>
  </si>
  <si>
    <t>TB Lengede</t>
  </si>
  <si>
    <t>MSG LA/Span/Bill</t>
  </si>
  <si>
    <t>JMSG Plesse/Spanbeck/Billingshausen</t>
  </si>
  <si>
    <t>Rumbruchsweg, Stadtoldendorf</t>
  </si>
  <si>
    <t>Herzberg, Berliner Str. 6</t>
  </si>
  <si>
    <t>Vorrunde WJC Staffel 4</t>
  </si>
  <si>
    <t>Vorrunde WJD Staffel 3</t>
  </si>
  <si>
    <t>Vorrunde MJD Staffel 4</t>
  </si>
  <si>
    <t>Regionsoberliga MJB Süd</t>
  </si>
  <si>
    <t>Vorrunde WJE Staffel 5</t>
  </si>
  <si>
    <t>Vorrunde MJE Staffel 6</t>
  </si>
  <si>
    <t>Vorrunde MJC Staffel 3</t>
  </si>
  <si>
    <t>Regionsliga Frauen Staffel 3</t>
  </si>
  <si>
    <r>
      <t xml:space="preserve">-
</t>
    </r>
    <r>
      <rPr>
        <b/>
        <sz val="10"/>
        <color rgb="FF00B050"/>
        <rFont val="Arial"/>
        <family val="2"/>
      </rPr>
      <t>ZN / SK</t>
    </r>
    <r>
      <rPr>
        <b/>
        <sz val="10"/>
        <color theme="1"/>
        <rFont val="Arial"/>
        <family val="2"/>
      </rPr>
      <t xml:space="preserve"> / SR</t>
    </r>
  </si>
  <si>
    <t>Liebigstraße, Holzminden</t>
  </si>
  <si>
    <r>
      <t xml:space="preserve">Vereinsbus
</t>
    </r>
    <r>
      <rPr>
        <b/>
        <sz val="10"/>
        <color theme="1"/>
        <rFont val="Arial"/>
        <family val="2"/>
      </rPr>
      <t>Abfahrt: 08:00 Uhr</t>
    </r>
  </si>
  <si>
    <r>
      <t xml:space="preserve">-
</t>
    </r>
    <r>
      <rPr>
        <b/>
        <sz val="10"/>
        <color theme="1"/>
        <rFont val="Arial"/>
        <family val="2"/>
      </rPr>
      <t>Treffpunkt 14:15</t>
    </r>
  </si>
  <si>
    <r>
      <t xml:space="preserve">-
</t>
    </r>
    <r>
      <rPr>
        <b/>
        <sz val="10"/>
        <color theme="1"/>
        <rFont val="Arial"/>
        <family val="2"/>
      </rPr>
      <t>Treffpunkt 12:45</t>
    </r>
  </si>
  <si>
    <r>
      <t xml:space="preserve">-
</t>
    </r>
    <r>
      <rPr>
        <b/>
        <sz val="10"/>
        <color theme="1"/>
        <rFont val="Arial"/>
        <family val="2"/>
      </rPr>
      <t>Treffpunkt 15:45</t>
    </r>
  </si>
  <si>
    <r>
      <t xml:space="preserve">-
</t>
    </r>
    <r>
      <rPr>
        <b/>
        <sz val="10"/>
        <color theme="1"/>
        <rFont val="Arial"/>
        <family val="2"/>
      </rPr>
      <t>Treffpunkt 17:15</t>
    </r>
  </si>
  <si>
    <r>
      <t xml:space="preserve">-
</t>
    </r>
    <r>
      <rPr>
        <b/>
        <sz val="10"/>
        <color theme="1"/>
        <rFont val="Arial"/>
        <family val="2"/>
      </rPr>
      <t>Treffpunkt 11:00</t>
    </r>
  </si>
  <si>
    <r>
      <t xml:space="preserve">-
</t>
    </r>
    <r>
      <rPr>
        <b/>
        <sz val="10"/>
        <color theme="1"/>
        <rFont val="Arial"/>
        <family val="2"/>
      </rPr>
      <t>Treffpunkt 12:30</t>
    </r>
  </si>
  <si>
    <r>
      <t xml:space="preserve">-
</t>
    </r>
    <r>
      <rPr>
        <b/>
        <sz val="10"/>
        <color theme="1"/>
        <rFont val="Arial"/>
        <family val="2"/>
      </rPr>
      <t>Treffpunkt 17:30</t>
    </r>
  </si>
  <si>
    <r>
      <t xml:space="preserve">-
</t>
    </r>
    <r>
      <rPr>
        <b/>
        <sz val="10"/>
        <color theme="1"/>
        <rFont val="Arial"/>
        <family val="2"/>
      </rPr>
      <t>Treffpunkt 19:15</t>
    </r>
  </si>
  <si>
    <r>
      <t xml:space="preserve">-
</t>
    </r>
    <r>
      <rPr>
        <b/>
        <sz val="10"/>
        <color theme="1"/>
        <rFont val="Arial"/>
        <family val="2"/>
      </rPr>
      <t>Treffpunkt 09:15</t>
    </r>
  </si>
  <si>
    <r>
      <t xml:space="preserve">-
</t>
    </r>
    <r>
      <rPr>
        <b/>
        <sz val="10"/>
        <color theme="1"/>
        <rFont val="Arial"/>
        <family val="2"/>
      </rPr>
      <t>Treffpunkt 10:45</t>
    </r>
  </si>
  <si>
    <r>
      <t xml:space="preserve">-
</t>
    </r>
    <r>
      <rPr>
        <b/>
        <sz val="10"/>
        <color theme="1"/>
        <rFont val="Arial"/>
        <family val="2"/>
      </rPr>
      <t>Treffpunkt 12:15</t>
    </r>
  </si>
  <si>
    <r>
      <t xml:space="preserve">Vereinsbus
</t>
    </r>
    <r>
      <rPr>
        <b/>
        <sz val="10"/>
        <color theme="1"/>
        <rFont val="Arial"/>
        <family val="2"/>
      </rPr>
      <t>Abfahrt: 10:30 Uhr</t>
    </r>
  </si>
  <si>
    <r>
      <t xml:space="preserve">Vereinsbus
</t>
    </r>
    <r>
      <rPr>
        <b/>
        <sz val="10"/>
        <color theme="1"/>
        <rFont val="Arial"/>
        <family val="2"/>
      </rPr>
      <t>Abfahrt: 15:30 Uhr</t>
    </r>
  </si>
  <si>
    <r>
      <t xml:space="preserve">-
</t>
    </r>
    <r>
      <rPr>
        <b/>
        <sz val="10"/>
        <color theme="1"/>
        <rFont val="Arial"/>
        <family val="2"/>
      </rPr>
      <t>Abfahrt: 11:45 Uhr</t>
    </r>
  </si>
  <si>
    <r>
      <t xml:space="preserve">-
</t>
    </r>
    <r>
      <rPr>
        <b/>
        <sz val="10"/>
        <color theme="1"/>
        <rFont val="Arial"/>
        <family val="2"/>
      </rPr>
      <t>Abfahrt: 13:45 Uhr</t>
    </r>
  </si>
  <si>
    <r>
      <t xml:space="preserve">-
</t>
    </r>
    <r>
      <rPr>
        <b/>
        <sz val="10"/>
        <color theme="1"/>
        <rFont val="Arial"/>
        <family val="2"/>
      </rPr>
      <t>Treffpunkt 14:00</t>
    </r>
  </si>
  <si>
    <r>
      <t xml:space="preserve">-
</t>
    </r>
    <r>
      <rPr>
        <b/>
        <sz val="10"/>
        <color theme="1"/>
        <rFont val="Arial"/>
        <family val="2"/>
      </rPr>
      <t>Treffpunkt 12:00</t>
    </r>
  </si>
  <si>
    <r>
      <t xml:space="preserve">-
</t>
    </r>
    <r>
      <rPr>
        <b/>
        <sz val="10"/>
        <color theme="1"/>
        <rFont val="Arial"/>
        <family val="2"/>
      </rPr>
      <t>Abfahrt: 18:00 Uhr</t>
    </r>
  </si>
  <si>
    <r>
      <t xml:space="preserve">-
</t>
    </r>
    <r>
      <rPr>
        <b/>
        <sz val="10"/>
        <color theme="1"/>
        <rFont val="Arial"/>
        <family val="2"/>
      </rPr>
      <t>Abfahrt: 10:15 Uhr</t>
    </r>
  </si>
  <si>
    <t>Vor den Beeken, Lengede</t>
  </si>
  <si>
    <r>
      <t xml:space="preserve">Vereinsbus
</t>
    </r>
    <r>
      <rPr>
        <b/>
        <sz val="10"/>
        <color theme="1"/>
        <rFont val="Arial"/>
        <family val="2"/>
      </rPr>
      <t>Abfahrt: 18:15 Uhr</t>
    </r>
  </si>
  <si>
    <r>
      <rPr>
        <b/>
        <sz val="10"/>
        <color rgb="FF0070C0"/>
        <rFont val="Arial"/>
        <family val="2"/>
      </rPr>
      <t>Sonderplan</t>
    </r>
    <r>
      <rPr>
        <b/>
        <sz val="10"/>
        <color theme="1"/>
        <rFont val="Arial"/>
        <family val="2"/>
      </rPr>
      <t xml:space="preserve">
</t>
    </r>
    <r>
      <rPr>
        <b/>
        <sz val="10"/>
        <color rgb="FF00B050"/>
        <rFont val="Arial"/>
        <family val="2"/>
      </rPr>
      <t>Sonderplan</t>
    </r>
  </si>
  <si>
    <r>
      <t xml:space="preserve">-
</t>
    </r>
    <r>
      <rPr>
        <b/>
        <sz val="10"/>
        <color theme="1"/>
        <rFont val="Arial"/>
        <family val="2"/>
      </rPr>
      <t>Treffpunkt 14:30</t>
    </r>
  </si>
  <si>
    <t>Turnier in Bleicherode</t>
  </si>
  <si>
    <t>Gartenstraße 78, Bleicherode</t>
  </si>
  <si>
    <t>I. Männer</t>
  </si>
  <si>
    <r>
      <t xml:space="preserve">-
</t>
    </r>
    <r>
      <rPr>
        <b/>
        <sz val="10"/>
        <color rgb="FF00B050"/>
        <rFont val="Arial"/>
        <family val="2"/>
      </rPr>
      <t xml:space="preserve">ZN / </t>
    </r>
    <r>
      <rPr>
        <b/>
        <sz val="10"/>
        <color theme="1"/>
        <rFont val="Arial"/>
        <family val="2"/>
      </rPr>
      <t>SR</t>
    </r>
  </si>
  <si>
    <r>
      <t xml:space="preserve">-
</t>
    </r>
    <r>
      <rPr>
        <b/>
        <sz val="10"/>
        <color theme="1"/>
        <rFont val="Arial"/>
        <family val="2"/>
      </rPr>
      <t>Treffpunkt 19:00</t>
    </r>
  </si>
  <si>
    <t>HSG Schoningen/Uslar/Wiensen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</si>
</sst>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\ h: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sz val="7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theme="0" tint="-0.499984740745262"/>
      <name val="Arial"/>
      <family val="2"/>
    </font>
    <font>
      <b/>
      <sz val="10"/>
      <color rgb="FF00B0F0"/>
      <name val="Arial"/>
      <family val="2"/>
    </font>
    <font>
      <b/>
      <sz val="10"/>
      <color rgb="FF7030A0"/>
      <name val="Arial"/>
      <family val="2"/>
    </font>
    <font>
      <sz val="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92">
    <xf numFmtId="0" fontId="0" fillId="0" borderId="0" xfId="0"/>
    <xf numFmtId="0" fontId="19" fillId="33" borderId="10" xfId="42" applyFont="1" applyFill="1" applyBorder="1" applyAlignment="1">
      <alignment horizontal="center" vertical="center"/>
    </xf>
    <xf numFmtId="0" fontId="19" fillId="33" borderId="10" xfId="42" applyFont="1" applyFill="1" applyBorder="1" applyAlignment="1">
      <alignment vertical="center"/>
    </xf>
    <xf numFmtId="0" fontId="18" fillId="0" borderId="0" xfId="42"/>
    <xf numFmtId="0" fontId="19" fillId="0" borderId="10" xfId="42" applyFont="1" applyBorder="1" applyAlignment="1">
      <alignment horizontal="center" vertical="center"/>
    </xf>
    <xf numFmtId="0" fontId="20" fillId="34" borderId="10" xfId="0" applyFont="1" applyFill="1" applyBorder="1" applyAlignment="1">
      <alignment vertical="center" wrapText="1"/>
    </xf>
    <xf numFmtId="0" fontId="20" fillId="0" borderId="10" xfId="0" applyFont="1" applyBorder="1" applyAlignment="1">
      <alignment horizontal="left" vertical="center" wrapText="1"/>
    </xf>
    <xf numFmtId="0" fontId="21" fillId="0" borderId="10" xfId="42" applyFont="1" applyBorder="1" applyAlignment="1">
      <alignment horizontal="center" vertical="center"/>
    </xf>
    <xf numFmtId="0" fontId="21" fillId="0" borderId="10" xfId="42" applyFont="1" applyBorder="1" applyAlignment="1">
      <alignment vertical="center"/>
    </xf>
    <xf numFmtId="0" fontId="20" fillId="0" borderId="10" xfId="42" applyFont="1" applyBorder="1" applyAlignment="1">
      <alignment vertical="center" wrapText="1"/>
    </xf>
    <xf numFmtId="0" fontId="18" fillId="0" borderId="10" xfId="42" applyBorder="1" applyAlignment="1">
      <alignment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0" xfId="42" applyBorder="1" applyAlignment="1">
      <alignment vertical="center" wrapText="1"/>
    </xf>
    <xf numFmtId="0" fontId="22" fillId="34" borderId="10" xfId="0" applyFont="1" applyFill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top" wrapText="1"/>
    </xf>
    <xf numFmtId="0" fontId="26" fillId="0" borderId="10" xfId="0" applyFont="1" applyBorder="1" applyAlignment="1">
      <alignment horizontal="center" vertical="top" wrapText="1"/>
    </xf>
    <xf numFmtId="0" fontId="20" fillId="0" borderId="12" xfId="0" applyFont="1" applyBorder="1" applyAlignment="1">
      <alignment vertical="top" wrapText="1"/>
    </xf>
    <xf numFmtId="0" fontId="20" fillId="0" borderId="11" xfId="0" applyFont="1" applyBorder="1" applyAlignment="1">
      <alignment vertical="top" wrapText="1"/>
    </xf>
    <xf numFmtId="0" fontId="26" fillId="0" borderId="15" xfId="0" applyFont="1" applyBorder="1" applyAlignment="1">
      <alignment horizontal="center" vertical="top" wrapText="1"/>
    </xf>
    <xf numFmtId="0" fontId="20" fillId="0" borderId="15" xfId="0" applyFont="1" applyBorder="1" applyAlignment="1">
      <alignment vertical="top" wrapText="1"/>
    </xf>
    <xf numFmtId="0" fontId="28" fillId="0" borderId="10" xfId="0" quotePrefix="1" applyFont="1" applyBorder="1" applyAlignment="1">
      <alignment horizontal="center" vertical="top" wrapText="1"/>
    </xf>
    <xf numFmtId="0" fontId="28" fillId="0" borderId="12" xfId="0" quotePrefix="1" applyFont="1" applyBorder="1" applyAlignment="1">
      <alignment horizontal="center" vertical="top" wrapText="1"/>
    </xf>
    <xf numFmtId="0" fontId="28" fillId="0" borderId="11" xfId="0" quotePrefix="1" applyFont="1" applyBorder="1" applyAlignment="1">
      <alignment horizontal="center" vertical="top" wrapText="1"/>
    </xf>
    <xf numFmtId="0" fontId="0" fillId="0" borderId="10" xfId="0" quotePrefix="1" applyBorder="1" applyAlignment="1">
      <alignment horizontal="center" vertical="top"/>
    </xf>
    <xf numFmtId="0" fontId="0" fillId="0" borderId="11" xfId="0" quotePrefix="1" applyBorder="1" applyAlignment="1">
      <alignment horizontal="center" vertical="top"/>
    </xf>
    <xf numFmtId="0" fontId="26" fillId="0" borderId="12" xfId="0" quotePrefix="1" applyFont="1" applyBorder="1" applyAlignment="1">
      <alignment horizontal="center" vertical="top" wrapText="1"/>
    </xf>
    <xf numFmtId="0" fontId="26" fillId="36" borderId="12" xfId="0" quotePrefix="1" applyFont="1" applyFill="1" applyBorder="1" applyAlignment="1">
      <alignment horizontal="center" vertical="top" wrapText="1"/>
    </xf>
    <xf numFmtId="0" fontId="26" fillId="36" borderId="11" xfId="0" quotePrefix="1" applyFont="1" applyFill="1" applyBorder="1" applyAlignment="1">
      <alignment horizontal="center" vertical="top" wrapText="1"/>
    </xf>
    <xf numFmtId="0" fontId="0" fillId="0" borderId="12" xfId="0" quotePrefix="1" applyBorder="1" applyAlignment="1">
      <alignment horizontal="center" vertical="top"/>
    </xf>
    <xf numFmtId="0" fontId="26" fillId="0" borderId="11" xfId="0" quotePrefix="1" applyFont="1" applyBorder="1" applyAlignment="1">
      <alignment horizontal="center" vertical="top" wrapText="1"/>
    </xf>
    <xf numFmtId="14" fontId="0" fillId="0" borderId="0" xfId="0" applyNumberFormat="1"/>
    <xf numFmtId="0" fontId="27" fillId="36" borderId="10" xfId="0" quotePrefix="1" applyFont="1" applyFill="1" applyBorder="1" applyAlignment="1">
      <alignment horizontal="center" vertical="top" wrapText="1"/>
    </xf>
    <xf numFmtId="0" fontId="28" fillId="0" borderId="15" xfId="0" quotePrefix="1" applyFont="1" applyBorder="1" applyAlignment="1">
      <alignment horizontal="center" vertical="top" wrapText="1"/>
    </xf>
    <xf numFmtId="0" fontId="26" fillId="0" borderId="12" xfId="0" applyFont="1" applyBorder="1" applyAlignment="1">
      <alignment horizontal="center" vertical="top" wrapText="1"/>
    </xf>
    <xf numFmtId="0" fontId="26" fillId="0" borderId="10" xfId="0" quotePrefix="1" applyFont="1" applyBorder="1" applyAlignment="1">
      <alignment horizontal="center" vertical="top" wrapText="1"/>
    </xf>
    <xf numFmtId="0" fontId="27" fillId="36" borderId="12" xfId="0" quotePrefix="1" applyFont="1" applyFill="1" applyBorder="1" applyAlignment="1">
      <alignment horizontal="center" vertical="top" wrapText="1"/>
    </xf>
    <xf numFmtId="20" fontId="0" fillId="0" borderId="0" xfId="0" applyNumberFormat="1"/>
    <xf numFmtId="0" fontId="23" fillId="35" borderId="10" xfId="0" applyFont="1" applyFill="1" applyBorder="1" applyAlignment="1">
      <alignment horizontal="left" vertical="top" wrapText="1"/>
    </xf>
    <xf numFmtId="0" fontId="24" fillId="35" borderId="10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vertical="center" wrapText="1"/>
    </xf>
    <xf numFmtId="0" fontId="25" fillId="35" borderId="10" xfId="0" quotePrefix="1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0" fillId="0" borderId="10" xfId="0" applyFont="1" applyBorder="1" applyAlignment="1">
      <alignment horizontal="center" vertical="top"/>
    </xf>
    <xf numFmtId="14" fontId="20" fillId="0" borderId="10" xfId="0" applyNumberFormat="1" applyFont="1" applyBorder="1" applyAlignment="1">
      <alignment horizontal="center" vertical="top"/>
    </xf>
    <xf numFmtId="0" fontId="29" fillId="0" borderId="10" xfId="0" applyFont="1" applyBorder="1" applyAlignment="1">
      <alignment horizontal="left" vertical="top"/>
    </xf>
    <xf numFmtId="0" fontId="26" fillId="37" borderId="10" xfId="0" applyFont="1" applyFill="1" applyBorder="1" applyAlignment="1">
      <alignment horizontal="center" vertical="top" wrapText="1"/>
    </xf>
    <xf numFmtId="0" fontId="29" fillId="0" borderId="12" xfId="0" applyFont="1" applyBorder="1" applyAlignment="1">
      <alignment horizontal="left" vertical="top"/>
    </xf>
    <xf numFmtId="0" fontId="20" fillId="0" borderId="12" xfId="0" applyFont="1" applyBorder="1" applyAlignment="1">
      <alignment horizontal="center" vertical="top"/>
    </xf>
    <xf numFmtId="14" fontId="20" fillId="0" borderId="12" xfId="0" applyNumberFormat="1" applyFont="1" applyBorder="1" applyAlignment="1">
      <alignment horizontal="center" vertical="top"/>
    </xf>
    <xf numFmtId="0" fontId="29" fillId="0" borderId="11" xfId="0" applyFont="1" applyBorder="1" applyAlignment="1">
      <alignment horizontal="left" vertical="top"/>
    </xf>
    <xf numFmtId="0" fontId="20" fillId="0" borderId="11" xfId="0" applyFont="1" applyBorder="1" applyAlignment="1">
      <alignment horizontal="center" vertical="top"/>
    </xf>
    <xf numFmtId="14" fontId="20" fillId="0" borderId="11" xfId="0" applyNumberFormat="1" applyFont="1" applyBorder="1" applyAlignment="1">
      <alignment horizontal="center" vertical="top"/>
    </xf>
    <xf numFmtId="0" fontId="26" fillId="0" borderId="11" xfId="0" applyFont="1" applyBorder="1" applyAlignment="1">
      <alignment horizontal="center" vertical="top" wrapText="1"/>
    </xf>
    <xf numFmtId="0" fontId="29" fillId="0" borderId="16" xfId="0" applyFont="1" applyBorder="1" applyAlignment="1">
      <alignment horizontal="left" vertical="top"/>
    </xf>
    <xf numFmtId="0" fontId="20" fillId="0" borderId="16" xfId="0" applyFont="1" applyBorder="1" applyAlignment="1">
      <alignment horizontal="center" vertical="top"/>
    </xf>
    <xf numFmtId="14" fontId="20" fillId="0" borderId="16" xfId="0" applyNumberFormat="1" applyFont="1" applyBorder="1" applyAlignment="1">
      <alignment horizontal="center" vertical="top"/>
    </xf>
    <xf numFmtId="0" fontId="26" fillId="0" borderId="16" xfId="0" applyFont="1" applyBorder="1" applyAlignment="1">
      <alignment horizontal="center" vertical="top" wrapText="1"/>
    </xf>
    <xf numFmtId="0" fontId="20" fillId="0" borderId="16" xfId="0" applyFont="1" applyBorder="1" applyAlignment="1">
      <alignment vertical="top" wrapText="1"/>
    </xf>
    <xf numFmtId="0" fontId="0" fillId="0" borderId="16" xfId="0" quotePrefix="1" applyBorder="1" applyAlignment="1">
      <alignment horizontal="center" vertical="top"/>
    </xf>
    <xf numFmtId="0" fontId="26" fillId="0" borderId="16" xfId="0" quotePrefix="1" applyFont="1" applyBorder="1" applyAlignment="1">
      <alignment horizontal="center" vertical="top" wrapText="1"/>
    </xf>
    <xf numFmtId="0" fontId="28" fillId="0" borderId="16" xfId="0" quotePrefix="1" applyFont="1" applyBorder="1" applyAlignment="1">
      <alignment horizontal="center" vertical="top" wrapText="1"/>
    </xf>
    <xf numFmtId="0" fontId="27" fillId="36" borderId="16" xfId="0" quotePrefix="1" applyFont="1" applyFill="1" applyBorder="1" applyAlignment="1">
      <alignment horizontal="center" vertical="top" wrapText="1"/>
    </xf>
    <xf numFmtId="0" fontId="29" fillId="0" borderId="19" xfId="0" applyFont="1" applyBorder="1" applyAlignment="1">
      <alignment horizontal="left" vertical="top"/>
    </xf>
    <xf numFmtId="0" fontId="20" fillId="0" borderId="19" xfId="0" applyFont="1" applyBorder="1" applyAlignment="1">
      <alignment horizontal="center" vertical="top"/>
    </xf>
    <xf numFmtId="14" fontId="20" fillId="0" borderId="19" xfId="0" applyNumberFormat="1" applyFont="1" applyBorder="1" applyAlignment="1">
      <alignment horizontal="center" vertical="top"/>
    </xf>
    <xf numFmtId="0" fontId="20" fillId="0" borderId="19" xfId="0" applyFont="1" applyBorder="1" applyAlignment="1">
      <alignment vertical="top" wrapText="1"/>
    </xf>
    <xf numFmtId="0" fontId="0" fillId="0" borderId="19" xfId="0" quotePrefix="1" applyBorder="1" applyAlignment="1">
      <alignment horizontal="center" vertical="top"/>
    </xf>
    <xf numFmtId="0" fontId="29" fillId="0" borderId="15" xfId="0" applyFont="1" applyBorder="1" applyAlignment="1">
      <alignment horizontal="left" vertical="top"/>
    </xf>
    <xf numFmtId="0" fontId="20" fillId="0" borderId="15" xfId="0" applyFont="1" applyBorder="1" applyAlignment="1">
      <alignment horizontal="center" vertical="top"/>
    </xf>
    <xf numFmtId="14" fontId="20" fillId="0" borderId="15" xfId="0" applyNumberFormat="1" applyFont="1" applyBorder="1" applyAlignment="1">
      <alignment horizontal="center" vertical="top"/>
    </xf>
    <xf numFmtId="0" fontId="0" fillId="0" borderId="15" xfId="0" quotePrefix="1" applyBorder="1" applyAlignment="1">
      <alignment horizontal="center" vertical="top"/>
    </xf>
    <xf numFmtId="0" fontId="20" fillId="0" borderId="15" xfId="0" quotePrefix="1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/>
    </xf>
    <xf numFmtId="14" fontId="20" fillId="0" borderId="14" xfId="0" applyNumberFormat="1" applyFont="1" applyBorder="1" applyAlignment="1">
      <alignment horizontal="center" vertical="top"/>
    </xf>
    <xf numFmtId="0" fontId="26" fillId="0" borderId="14" xfId="0" applyFont="1" applyBorder="1" applyAlignment="1">
      <alignment horizontal="center" vertical="top" wrapText="1"/>
    </xf>
    <xf numFmtId="0" fontId="20" fillId="0" borderId="14" xfId="0" applyFont="1" applyBorder="1" applyAlignment="1">
      <alignment vertical="top" wrapText="1"/>
    </xf>
    <xf numFmtId="0" fontId="0" fillId="0" borderId="14" xfId="0" quotePrefix="1" applyBorder="1" applyAlignment="1">
      <alignment horizontal="center" vertical="top"/>
    </xf>
    <xf numFmtId="0" fontId="28" fillId="0" borderId="14" xfId="0" quotePrefix="1" applyFont="1" applyBorder="1" applyAlignment="1">
      <alignment horizontal="center" vertical="top" wrapText="1"/>
    </xf>
    <xf numFmtId="0" fontId="29" fillId="0" borderId="14" xfId="0" applyFont="1" applyBorder="1" applyAlignment="1">
      <alignment horizontal="left" vertical="top"/>
    </xf>
    <xf numFmtId="0" fontId="26" fillId="0" borderId="14" xfId="0" quotePrefix="1" applyFont="1" applyBorder="1" applyAlignment="1">
      <alignment horizontal="center" vertical="top" wrapText="1"/>
    </xf>
    <xf numFmtId="164" fontId="20" fillId="37" borderId="10" xfId="0" applyNumberFormat="1" applyFont="1" applyFill="1" applyBorder="1" applyAlignment="1">
      <alignment horizontal="center" vertical="top"/>
    </xf>
    <xf numFmtId="0" fontId="26" fillId="36" borderId="10" xfId="0" quotePrefix="1" applyFont="1" applyFill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top" wrapText="1"/>
    </xf>
    <xf numFmtId="22" fontId="0" fillId="0" borderId="0" xfId="0" applyNumberFormat="1"/>
    <xf numFmtId="14" fontId="20" fillId="38" borderId="10" xfId="0" applyNumberFormat="1" applyFont="1" applyFill="1" applyBorder="1" applyAlignment="1">
      <alignment horizontal="center" vertical="top"/>
    </xf>
    <xf numFmtId="0" fontId="27" fillId="0" borderId="10" xfId="0" applyFont="1" applyBorder="1" applyAlignment="1">
      <alignment horizontal="center" vertical="top" wrapText="1"/>
    </xf>
    <xf numFmtId="14" fontId="20" fillId="39" borderId="11" xfId="0" applyNumberFormat="1" applyFont="1" applyFill="1" applyBorder="1" applyAlignment="1">
      <alignment horizontal="center" vertical="top"/>
    </xf>
    <xf numFmtId="14" fontId="20" fillId="37" borderId="12" xfId="0" applyNumberFormat="1" applyFont="1" applyFill="1" applyBorder="1" applyAlignment="1">
      <alignment horizontal="center" vertical="top"/>
    </xf>
    <xf numFmtId="14" fontId="20" fillId="39" borderId="10" xfId="0" applyNumberFormat="1" applyFont="1" applyFill="1" applyBorder="1" applyAlignment="1">
      <alignment horizontal="center" vertical="top"/>
    </xf>
    <xf numFmtId="0" fontId="32" fillId="0" borderId="10" xfId="0" applyFont="1" applyBorder="1" applyAlignment="1">
      <alignment horizontal="center" vertical="top" wrapText="1"/>
    </xf>
    <xf numFmtId="0" fontId="20" fillId="0" borderId="26" xfId="0" applyFont="1" applyBorder="1" applyAlignment="1">
      <alignment horizontal="left" vertical="top" wrapText="1"/>
    </xf>
    <xf numFmtId="0" fontId="26" fillId="0" borderId="11" xfId="0" applyFont="1" applyBorder="1" applyAlignment="1">
      <alignment horizontal="left" vertical="top" wrapText="1"/>
    </xf>
    <xf numFmtId="0" fontId="29" fillId="0" borderId="27" xfId="0" applyFont="1" applyBorder="1" applyAlignment="1">
      <alignment horizontal="left" vertical="top"/>
    </xf>
    <xf numFmtId="0" fontId="20" fillId="0" borderId="27" xfId="0" applyFont="1" applyBorder="1" applyAlignment="1">
      <alignment horizontal="center" vertical="top"/>
    </xf>
    <xf numFmtId="14" fontId="20" fillId="0" borderId="27" xfId="0" applyNumberFormat="1" applyFont="1" applyBorder="1" applyAlignment="1">
      <alignment horizontal="center" vertical="top"/>
    </xf>
    <xf numFmtId="0" fontId="20" fillId="0" borderId="27" xfId="0" applyFont="1" applyBorder="1" applyAlignment="1">
      <alignment vertical="top" wrapText="1"/>
    </xf>
    <xf numFmtId="0" fontId="28" fillId="0" borderId="12" xfId="0" applyFont="1" applyBorder="1" applyAlignment="1">
      <alignment horizontal="center" vertical="top" wrapText="1"/>
    </xf>
    <xf numFmtId="0" fontId="26" fillId="36" borderId="14" xfId="0" quotePrefix="1" applyFont="1" applyFill="1" applyBorder="1" applyAlignment="1">
      <alignment horizontal="center" vertical="top" wrapText="1"/>
    </xf>
    <xf numFmtId="0" fontId="26" fillId="0" borderId="10" xfId="0" applyFont="1" applyBorder="1" applyAlignment="1">
      <alignment vertical="top" wrapText="1"/>
    </xf>
    <xf numFmtId="0" fontId="26" fillId="0" borderId="14" xfId="0" applyFont="1" applyBorder="1" applyAlignment="1">
      <alignment vertical="top" wrapText="1"/>
    </xf>
    <xf numFmtId="0" fontId="26" fillId="0" borderId="15" xfId="0" quotePrefix="1" applyFont="1" applyBorder="1" applyAlignment="1">
      <alignment horizontal="center" vertical="top" wrapText="1"/>
    </xf>
    <xf numFmtId="0" fontId="26" fillId="36" borderId="16" xfId="0" quotePrefix="1" applyFont="1" applyFill="1" applyBorder="1" applyAlignment="1">
      <alignment horizontal="center" vertical="top" wrapText="1"/>
    </xf>
    <xf numFmtId="0" fontId="32" fillId="0" borderId="12" xfId="0" applyFont="1" applyBorder="1" applyAlignment="1">
      <alignment horizontal="center" vertical="top" wrapText="1"/>
    </xf>
    <xf numFmtId="0" fontId="32" fillId="0" borderId="11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14" fontId="20" fillId="38" borderId="12" xfId="0" applyNumberFormat="1" applyFont="1" applyFill="1" applyBorder="1" applyAlignment="1">
      <alignment horizontal="center" vertical="top"/>
    </xf>
    <xf numFmtId="14" fontId="20" fillId="38" borderId="16" xfId="0" applyNumberFormat="1" applyFont="1" applyFill="1" applyBorder="1" applyAlignment="1">
      <alignment horizontal="center" vertical="top"/>
    </xf>
    <xf numFmtId="0" fontId="33" fillId="0" borderId="10" xfId="0" applyFont="1" applyBorder="1" applyAlignment="1">
      <alignment horizontal="center" vertical="top" wrapText="1"/>
    </xf>
    <xf numFmtId="0" fontId="34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8" fillId="0" borderId="10" xfId="0" applyFont="1" applyBorder="1" applyAlignment="1">
      <alignment vertical="top" wrapText="1"/>
    </xf>
    <xf numFmtId="0" fontId="34" fillId="0" borderId="28" xfId="0" applyFont="1" applyBorder="1" applyAlignment="1">
      <alignment horizontal="center" vertical="top" wrapText="1"/>
    </xf>
    <xf numFmtId="0" fontId="28" fillId="0" borderId="10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14" fontId="20" fillId="37" borderId="14" xfId="0" applyNumberFormat="1" applyFont="1" applyFill="1" applyBorder="1" applyAlignment="1">
      <alignment horizontal="center" vertical="top"/>
    </xf>
    <xf numFmtId="0" fontId="28" fillId="0" borderId="29" xfId="0" applyFont="1" applyBorder="1" applyAlignment="1">
      <alignment horizontal="center" vertical="top" wrapText="1"/>
    </xf>
    <xf numFmtId="0" fontId="34" fillId="0" borderId="10" xfId="0" applyFont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18" fillId="0" borderId="10" xfId="42" applyBorder="1" applyAlignment="1">
      <alignment horizontal="center" vertical="center"/>
    </xf>
    <xf numFmtId="0" fontId="21" fillId="0" borderId="12" xfId="42" applyFont="1" applyBorder="1" applyAlignment="1">
      <alignment vertical="center"/>
    </xf>
    <xf numFmtId="0" fontId="20" fillId="0" borderId="0" xfId="0" applyFont="1" applyAlignment="1">
      <alignment vertical="top"/>
    </xf>
    <xf numFmtId="0" fontId="26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vertical="top" wrapText="1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0" fontId="26" fillId="0" borderId="11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14" fontId="20" fillId="0" borderId="12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4" fontId="20" fillId="0" borderId="11" xfId="0" applyNumberFormat="1" applyFont="1" applyBorder="1" applyAlignment="1">
      <alignment horizontal="center" vertical="center"/>
    </xf>
    <xf numFmtId="0" fontId="20" fillId="40" borderId="10" xfId="0" applyFont="1" applyFill="1" applyBorder="1" applyAlignment="1">
      <alignment horizontal="center" vertical="center"/>
    </xf>
    <xf numFmtId="0" fontId="20" fillId="40" borderId="12" xfId="0" applyFont="1" applyFill="1" applyBorder="1" applyAlignment="1">
      <alignment horizontal="center" vertical="center"/>
    </xf>
    <xf numFmtId="0" fontId="20" fillId="40" borderId="11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14" fontId="20" fillId="0" borderId="16" xfId="0" applyNumberFormat="1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14" fontId="20" fillId="0" borderId="14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vertical="center"/>
    </xf>
    <xf numFmtId="0" fontId="24" fillId="35" borderId="30" xfId="0" applyFont="1" applyFill="1" applyBorder="1" applyAlignment="1">
      <alignment vertical="center"/>
    </xf>
    <xf numFmtId="0" fontId="24" fillId="35" borderId="31" xfId="0" applyFont="1" applyFill="1" applyBorder="1" applyAlignment="1">
      <alignment vertical="center"/>
    </xf>
    <xf numFmtId="0" fontId="24" fillId="35" borderId="32" xfId="0" applyFont="1" applyFill="1" applyBorder="1" applyAlignment="1">
      <alignment horizontal="center" vertical="center" wrapText="1"/>
    </xf>
    <xf numFmtId="0" fontId="24" fillId="35" borderId="32" xfId="0" applyFont="1" applyFill="1" applyBorder="1" applyAlignment="1">
      <alignment horizontal="left" vertical="center" wrapText="1"/>
    </xf>
    <xf numFmtId="0" fontId="24" fillId="35" borderId="32" xfId="0" applyFont="1" applyFill="1" applyBorder="1" applyAlignment="1">
      <alignment vertical="center" wrapText="1"/>
    </xf>
    <xf numFmtId="0" fontId="25" fillId="35" borderId="32" xfId="0" quotePrefix="1" applyFont="1" applyFill="1" applyBorder="1" applyAlignment="1">
      <alignment horizontal="center" vertical="center" wrapText="1"/>
    </xf>
    <xf numFmtId="0" fontId="25" fillId="35" borderId="33" xfId="0" applyFont="1" applyFill="1" applyBorder="1" applyAlignment="1">
      <alignment horizontal="center" vertical="top" wrapText="1"/>
    </xf>
    <xf numFmtId="0" fontId="20" fillId="40" borderId="34" xfId="0" applyFont="1" applyFill="1" applyBorder="1" applyAlignment="1">
      <alignment horizontal="center" vertical="center"/>
    </xf>
    <xf numFmtId="14" fontId="20" fillId="0" borderId="34" xfId="0" applyNumberFormat="1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 wrapText="1"/>
    </xf>
    <xf numFmtId="0" fontId="20" fillId="0" borderId="34" xfId="0" applyFont="1" applyBorder="1" applyAlignment="1">
      <alignment vertical="center"/>
    </xf>
    <xf numFmtId="0" fontId="20" fillId="0" borderId="34" xfId="0" applyFont="1" applyBorder="1" applyAlignment="1">
      <alignment vertical="top" wrapText="1"/>
    </xf>
    <xf numFmtId="0" fontId="26" fillId="36" borderId="34" xfId="0" quotePrefix="1" applyFont="1" applyFill="1" applyBorder="1" applyAlignment="1">
      <alignment horizontal="center" vertical="top" wrapText="1"/>
    </xf>
    <xf numFmtId="0" fontId="28" fillId="0" borderId="34" xfId="0" quotePrefix="1" applyFont="1" applyBorder="1" applyAlignment="1">
      <alignment horizontal="center" vertical="top" wrapText="1"/>
    </xf>
    <xf numFmtId="0" fontId="30" fillId="0" borderId="13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20" fillId="0" borderId="20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4" fillId="35" borderId="17" xfId="0" applyFont="1" applyFill="1" applyBorder="1" applyAlignment="1">
      <alignment horizontal="center" vertical="center"/>
    </xf>
    <xf numFmtId="0" fontId="24" fillId="35" borderId="18" xfId="0" applyFont="1" applyFill="1" applyBorder="1" applyAlignment="1">
      <alignment horizontal="center" vertical="center"/>
    </xf>
    <xf numFmtId="0" fontId="20" fillId="0" borderId="20" xfId="0" applyFont="1" applyBorder="1" applyAlignment="1">
      <alignment vertical="top" wrapText="1"/>
    </xf>
    <xf numFmtId="0" fontId="20" fillId="0" borderId="21" xfId="0" applyFont="1" applyBorder="1" applyAlignment="1">
      <alignment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5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2" xr:uid="{00000000-0005-0000-0000-000022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256">
    <dxf>
      <font>
        <color rgb="FF7030A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theme="5" tint="-0.24994659260841701"/>
      </font>
    </dxf>
    <dxf>
      <font>
        <color theme="7" tint="0.39994506668294322"/>
      </font>
    </dxf>
    <dxf>
      <font>
        <color theme="0" tint="-0.499984740745262"/>
      </font>
    </dxf>
    <dxf>
      <font>
        <color rgb="FF0070C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7" tint="0.39994506668294322"/>
      </font>
    </dxf>
    <dxf>
      <font>
        <color theme="9" tint="-0.24994659260841701"/>
      </font>
    </dxf>
    <dxf>
      <font>
        <color rgb="FFC00000"/>
      </font>
    </dxf>
    <dxf>
      <font>
        <b/>
        <i val="0"/>
      </font>
    </dxf>
    <dxf>
      <font>
        <color rgb="FF0070C0"/>
      </font>
    </dxf>
    <dxf>
      <font>
        <color rgb="FF7030A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theme="5" tint="-0.24994659260841701"/>
      </font>
    </dxf>
    <dxf>
      <font>
        <color theme="7" tint="0.39994506668294322"/>
      </font>
    </dxf>
    <dxf>
      <font>
        <color theme="0" tint="-0.499984740745262"/>
      </font>
    </dxf>
    <dxf>
      <font>
        <color rgb="FF0070C0"/>
      </font>
    </dxf>
    <dxf>
      <font>
        <color rgb="FF7030A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theme="5" tint="-0.24994659260841701"/>
      </font>
    </dxf>
    <dxf>
      <font>
        <color theme="7" tint="0.39994506668294322"/>
      </font>
    </dxf>
    <dxf>
      <font>
        <color theme="0" tint="-0.499984740745262"/>
      </font>
    </dxf>
    <dxf>
      <font>
        <color rgb="FF0070C0"/>
      </font>
    </dxf>
    <dxf>
      <font>
        <color rgb="FF7030A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theme="5" tint="-0.24994659260841701"/>
      </font>
    </dxf>
    <dxf>
      <font>
        <color theme="7" tint="0.39994506668294322"/>
      </font>
    </dxf>
    <dxf>
      <font>
        <color theme="0" tint="-0.499984740745262"/>
      </font>
    </dxf>
    <dxf>
      <font>
        <color rgb="FF0070C0"/>
      </font>
    </dxf>
    <dxf>
      <font>
        <color rgb="FF7030A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theme="5" tint="-0.24994659260841701"/>
      </font>
    </dxf>
    <dxf>
      <font>
        <color theme="7" tint="0.39994506668294322"/>
      </font>
    </dxf>
    <dxf>
      <font>
        <color theme="0" tint="-0.499984740745262"/>
      </font>
    </dxf>
    <dxf>
      <font>
        <color rgb="FF0070C0"/>
      </font>
    </dxf>
    <dxf>
      <font>
        <color rgb="FF7030A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theme="5" tint="-0.24994659260841701"/>
      </font>
    </dxf>
    <dxf>
      <font>
        <color theme="7" tint="0.39994506668294322"/>
      </font>
    </dxf>
    <dxf>
      <font>
        <color theme="0" tint="-0.499984740745262"/>
      </font>
    </dxf>
    <dxf>
      <font>
        <color rgb="FF7030A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theme="5" tint="-0.24994659260841701"/>
      </font>
    </dxf>
    <dxf>
      <font>
        <color theme="7" tint="0.39994506668294322"/>
      </font>
    </dxf>
    <dxf>
      <font>
        <color theme="0" tint="-0.499984740745262"/>
      </font>
    </dxf>
    <dxf>
      <font>
        <color rgb="FF0070C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7" tint="0.39994506668294322"/>
      </font>
    </dxf>
    <dxf>
      <font>
        <color theme="9" tint="-0.24994659260841701"/>
      </font>
    </dxf>
    <dxf>
      <font>
        <color rgb="FFC00000"/>
      </font>
    </dxf>
    <dxf>
      <font>
        <b/>
        <i val="0"/>
      </font>
    </dxf>
    <dxf>
      <font>
        <color rgb="FF7030A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theme="5" tint="-0.24994659260841701"/>
      </font>
    </dxf>
    <dxf>
      <font>
        <color theme="7" tint="0.39994506668294322"/>
      </font>
    </dxf>
    <dxf>
      <font>
        <color theme="0" tint="-0.499984740745262"/>
      </font>
    </dxf>
    <dxf>
      <font>
        <color rgb="FF0070C0"/>
      </font>
    </dxf>
    <dxf>
      <font>
        <b/>
        <i val="0"/>
      </font>
    </dxf>
    <dxf>
      <font>
        <color rgb="FF00B0F0"/>
      </font>
    </dxf>
    <dxf>
      <font>
        <b/>
        <i val="0"/>
      </font>
    </dxf>
    <dxf>
      <font>
        <color rgb="FF00B0F0"/>
      </font>
    </dxf>
    <dxf>
      <font>
        <color rgb="FF7030A0"/>
      </font>
    </dxf>
    <dxf>
      <font>
        <color rgb="FF00B050"/>
      </font>
    </dxf>
    <dxf>
      <font>
        <color rgb="FF00B0F0"/>
      </font>
    </dxf>
    <dxf>
      <font>
        <color rgb="FF00B050"/>
      </font>
    </dxf>
    <dxf>
      <font>
        <b/>
        <i val="0"/>
        <color rgb="FFFF3399"/>
      </font>
    </dxf>
    <dxf>
      <font>
        <color rgb="FF00B0F0"/>
      </font>
    </dxf>
    <dxf>
      <font>
        <color rgb="FF00B050"/>
      </font>
    </dxf>
    <dxf>
      <font>
        <b/>
        <i val="0"/>
        <color rgb="FFFF3399"/>
      </font>
    </dxf>
    <dxf>
      <font>
        <color rgb="FF00B0F0"/>
      </font>
    </dxf>
    <dxf>
      <font>
        <color rgb="FF00B050"/>
      </font>
    </dxf>
    <dxf>
      <font>
        <b/>
        <i val="0"/>
        <color rgb="FFFF3399"/>
      </font>
    </dxf>
    <dxf>
      <font>
        <color rgb="FF00B0F0"/>
      </font>
    </dxf>
    <dxf>
      <font>
        <color rgb="FF00B050"/>
      </font>
    </dxf>
    <dxf>
      <font>
        <b/>
        <i val="0"/>
        <color rgb="FFFF3399"/>
      </font>
    </dxf>
    <dxf>
      <font>
        <color rgb="FF00B0F0"/>
      </font>
    </dxf>
    <dxf>
      <font>
        <color rgb="FF00B050"/>
      </font>
    </dxf>
    <dxf>
      <font>
        <b/>
        <i val="0"/>
        <color rgb="FFFF3399"/>
      </font>
    </dxf>
    <dxf>
      <font>
        <color rgb="FF00B0F0"/>
      </font>
    </dxf>
    <dxf>
      <font>
        <color rgb="FF00B050"/>
      </font>
    </dxf>
    <dxf>
      <font>
        <b/>
        <i val="0"/>
        <color rgb="FFFF3399"/>
      </font>
    </dxf>
    <dxf>
      <font>
        <color rgb="FF00B0F0"/>
      </font>
    </dxf>
    <dxf>
      <font>
        <color rgb="FF00B050"/>
      </font>
    </dxf>
    <dxf>
      <font>
        <b/>
        <i val="0"/>
        <color rgb="FFFF3399"/>
      </font>
    </dxf>
    <dxf>
      <font>
        <color rgb="FF00B0F0"/>
      </font>
    </dxf>
    <dxf>
      <font>
        <color rgb="FF00B050"/>
      </font>
    </dxf>
    <dxf>
      <font>
        <b/>
        <i val="0"/>
        <color rgb="FFFF3399"/>
      </font>
    </dxf>
    <dxf>
      <font>
        <color rgb="FF00B0F0"/>
      </font>
    </dxf>
    <dxf>
      <font>
        <color rgb="FF00B050"/>
      </font>
    </dxf>
    <dxf>
      <font>
        <b/>
        <i val="0"/>
        <color rgb="FFFF3399"/>
      </font>
    </dxf>
    <dxf>
      <font>
        <color rgb="FF00B0F0"/>
      </font>
    </dxf>
    <dxf>
      <font>
        <b/>
        <i val="0"/>
        <color rgb="FFFF3399"/>
      </font>
    </dxf>
    <dxf>
      <font>
        <color rgb="FF00B0F0"/>
      </font>
    </dxf>
    <dxf>
      <font>
        <color rgb="FF00B050"/>
      </font>
    </dxf>
    <dxf>
      <font>
        <b/>
        <i val="0"/>
        <color rgb="FFFF3399"/>
      </font>
    </dxf>
    <dxf>
      <font>
        <b/>
        <i val="0"/>
      </font>
    </dxf>
    <dxf>
      <font>
        <color rgb="FF00B0F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5" tint="-0.499984740745262"/>
      </font>
    </dxf>
    <dxf>
      <font>
        <color rgb="FF92D050"/>
      </font>
    </dxf>
    <dxf>
      <font>
        <color rgb="FFFF0000"/>
      </font>
    </dxf>
    <dxf>
      <font>
        <color rgb="FFFFC000"/>
      </font>
    </dxf>
    <dxf>
      <font>
        <color theme="4" tint="-0.24994659260841701"/>
      </font>
    </dxf>
    <dxf>
      <font>
        <color rgb="FFFFC000"/>
      </font>
    </dxf>
    <dxf>
      <font>
        <color rgb="FF92D05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7030A0"/>
      </font>
    </dxf>
    <dxf>
      <font>
        <color theme="5" tint="-0.499984740745262"/>
      </font>
    </dxf>
    <dxf>
      <font>
        <color rgb="FF00B0F0"/>
      </font>
    </dxf>
    <dxf>
      <font>
        <color rgb="FFFFC000"/>
      </font>
    </dxf>
    <dxf>
      <font>
        <color theme="4" tint="-0.24994659260841701"/>
      </font>
    </dxf>
    <dxf>
      <font>
        <color rgb="FF92D05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7030A0"/>
      </font>
    </dxf>
    <dxf>
      <font>
        <color theme="5" tint="-0.499984740745262"/>
      </font>
    </dxf>
    <dxf>
      <font>
        <color rgb="FF00B0F0"/>
      </font>
    </dxf>
    <dxf>
      <font>
        <strike val="0"/>
        <color theme="0" tint="-0.499984740745262"/>
      </font>
    </dxf>
    <dxf>
      <font>
        <color theme="5" tint="-0.499984740745262"/>
      </font>
    </dxf>
    <dxf>
      <font>
        <color rgb="FF92D050"/>
      </font>
    </dxf>
    <dxf>
      <font>
        <color rgb="FFFF0000"/>
      </font>
    </dxf>
    <dxf>
      <font>
        <color rgb="FF7030A0"/>
      </font>
    </dxf>
    <dxf>
      <font>
        <strike val="0"/>
        <color theme="0" tint="-0.499984740745262"/>
      </font>
    </dxf>
    <dxf>
      <font>
        <color theme="5" tint="-0.499984740745262"/>
      </font>
    </dxf>
    <dxf>
      <font>
        <color rgb="FF92D050"/>
      </font>
    </dxf>
    <dxf>
      <font>
        <color rgb="FFFF0000"/>
      </font>
    </dxf>
    <dxf>
      <font>
        <color rgb="FF00B0F0"/>
      </font>
    </dxf>
    <dxf>
      <font>
        <strike val="0"/>
        <color theme="0" tint="-0.499984740745262"/>
      </font>
    </dxf>
    <dxf>
      <font>
        <color theme="5" tint="-0.499984740745262"/>
      </font>
    </dxf>
    <dxf>
      <font>
        <color rgb="FF92D050"/>
      </font>
    </dxf>
    <dxf>
      <font>
        <color rgb="FFFF0000"/>
      </font>
    </dxf>
    <dxf>
      <font>
        <color rgb="FFFFC000"/>
      </font>
    </dxf>
    <dxf>
      <font>
        <color theme="4" tint="-0.24994659260841701"/>
      </font>
    </dxf>
    <dxf>
      <font>
        <color rgb="FF92D05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7030A0"/>
      </font>
    </dxf>
    <dxf>
      <font>
        <color theme="5" tint="-0.499984740745262"/>
      </font>
    </dxf>
    <dxf>
      <font>
        <color rgb="FF00B0F0"/>
      </font>
    </dxf>
    <dxf>
      <font>
        <strike val="0"/>
        <color theme="0" tint="-0.499984740745262"/>
      </font>
    </dxf>
    <dxf>
      <font>
        <strike val="0"/>
        <color theme="0" tint="-0.499984740745262"/>
      </font>
    </dxf>
    <dxf>
      <font>
        <color theme="5" tint="-0.499984740745262"/>
      </font>
    </dxf>
    <dxf>
      <font>
        <color rgb="FF92D050"/>
      </font>
    </dxf>
    <dxf>
      <font>
        <color rgb="FFFF0000"/>
      </font>
    </dxf>
    <dxf>
      <font>
        <color rgb="FFFFC000"/>
      </font>
    </dxf>
    <dxf>
      <font>
        <color theme="4" tint="-0.24994659260841701"/>
      </font>
    </dxf>
    <dxf>
      <font>
        <color rgb="FF92D05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7030A0"/>
      </font>
    </dxf>
    <dxf>
      <font>
        <color theme="5" tint="-0.499984740745262"/>
      </font>
    </dxf>
    <dxf>
      <font>
        <color rgb="FF00B0F0"/>
      </font>
    </dxf>
    <dxf>
      <font>
        <strike val="0"/>
        <color theme="0" tint="-0.499984740745262"/>
      </font>
    </dxf>
    <dxf>
      <font>
        <color rgb="FFFFC000"/>
      </font>
    </dxf>
    <dxf>
      <font>
        <color theme="4" tint="-0.24994659260841701"/>
      </font>
    </dxf>
    <dxf>
      <font>
        <color rgb="FF92D05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7030A0"/>
      </font>
    </dxf>
    <dxf>
      <font>
        <color theme="5" tint="-0.499984740745262"/>
      </font>
    </dxf>
    <dxf>
      <font>
        <color rgb="FF00B0F0"/>
      </font>
    </dxf>
    <dxf>
      <font>
        <color theme="5" tint="-0.499984740745262"/>
      </font>
    </dxf>
    <dxf>
      <font>
        <color rgb="FF92D050"/>
      </font>
    </dxf>
    <dxf>
      <font>
        <color rgb="FFFF0000"/>
      </font>
    </dxf>
    <dxf>
      <font>
        <color theme="4" tint="-0.24994659260841701"/>
      </font>
    </dxf>
    <dxf>
      <font>
        <color rgb="FF92D050"/>
      </font>
    </dxf>
    <dxf>
      <font>
        <color rgb="FF00B050"/>
      </font>
    </dxf>
    <dxf>
      <font>
        <color rgb="FFFFC000"/>
      </font>
    </dxf>
    <dxf>
      <font>
        <color theme="4" tint="-0.24994659260841701"/>
      </font>
    </dxf>
    <dxf>
      <font>
        <color rgb="FF92D05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7030A0"/>
      </font>
    </dxf>
    <dxf>
      <font>
        <color theme="5" tint="-0.499984740745262"/>
      </font>
    </dxf>
    <dxf>
      <font>
        <color rgb="FFFFC000"/>
      </font>
    </dxf>
    <dxf>
      <font>
        <color theme="4" tint="-0.24994659260841701"/>
      </font>
    </dxf>
    <dxf>
      <font>
        <color rgb="FF92D05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7030A0"/>
      </font>
    </dxf>
    <dxf>
      <font>
        <color theme="5" tint="-0.499984740745262"/>
      </font>
    </dxf>
    <dxf>
      <font>
        <color rgb="FF00B0F0"/>
      </font>
    </dxf>
    <dxf>
      <font>
        <color theme="0" tint="-0.499984740745262"/>
      </font>
    </dxf>
    <dxf>
      <font>
        <color rgb="FF00B0F0"/>
      </font>
    </dxf>
    <dxf>
      <font>
        <color rgb="FFFFC000"/>
      </font>
    </dxf>
    <dxf>
      <font>
        <color theme="4" tint="-0.24994659260841701"/>
      </font>
    </dxf>
    <dxf>
      <font>
        <color rgb="FF92D05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7030A0"/>
      </font>
    </dxf>
    <dxf>
      <font>
        <color theme="5" tint="-0.499984740745262"/>
      </font>
    </dxf>
    <dxf>
      <font>
        <color rgb="FF7030A0"/>
      </font>
    </dxf>
    <dxf>
      <font>
        <color rgb="FF7030A0"/>
      </font>
    </dxf>
    <dxf>
      <font>
        <color theme="7" tint="0.39994506668294322"/>
      </font>
    </dxf>
    <dxf>
      <font>
        <color theme="9" tint="-0.24994659260841701"/>
      </font>
    </dxf>
    <dxf>
      <font>
        <b/>
        <i val="0"/>
      </font>
    </dxf>
    <dxf>
      <font>
        <color rgb="FF92D050"/>
      </font>
    </dxf>
    <dxf>
      <font>
        <color rgb="FFFF0000"/>
      </font>
    </dxf>
    <dxf>
      <font>
        <color theme="0" tint="-0.499984740745262"/>
      </font>
    </dxf>
    <dxf>
      <font>
        <color rgb="FF00B050"/>
      </font>
    </dxf>
    <dxf>
      <font>
        <color rgb="FF7030A0"/>
      </font>
    </dxf>
    <dxf>
      <font>
        <color theme="5" tint="-0.499984740745262"/>
      </font>
    </dxf>
    <dxf>
      <font>
        <color rgb="FF00B0F0"/>
      </font>
    </dxf>
    <dxf>
      <font>
        <color rgb="FFFF0000"/>
      </font>
    </dxf>
    <dxf>
      <font>
        <color theme="5" tint="-0.499984740745262"/>
      </font>
    </dxf>
    <dxf>
      <font>
        <color rgb="FF00B0F0"/>
      </font>
    </dxf>
    <dxf>
      <font>
        <b/>
        <i val="0"/>
        <color rgb="FFFF3399"/>
      </font>
    </dxf>
    <dxf>
      <font>
        <color rgb="FFD62AB5"/>
      </font>
    </dxf>
    <dxf>
      <font>
        <color rgb="FFC00000"/>
      </font>
    </dxf>
    <dxf>
      <font>
        <color rgb="FF00B050"/>
      </font>
    </dxf>
    <dxf>
      <font>
        <color theme="4" tint="-0.24994659260841701"/>
      </font>
    </dxf>
    <dxf>
      <font>
        <color rgb="FFFFC000"/>
      </font>
    </dxf>
    <dxf>
      <font>
        <color theme="0" tint="-0.499984740745262"/>
      </font>
    </dxf>
    <dxf>
      <font>
        <color rgb="FFFF8601"/>
      </font>
    </dxf>
    <dxf>
      <font>
        <strike val="0"/>
        <color theme="0" tint="-0.499984740745262"/>
      </font>
    </dxf>
    <dxf>
      <font>
        <color rgb="FF00B0F0"/>
      </font>
    </dxf>
  </dxfs>
  <tableStyles count="0" defaultTableStyle="TableStyleMedium2" defaultPivotStyle="PivotStyleLight16"/>
  <colors>
    <mruColors>
      <color rgb="FFFF8601"/>
      <color rgb="FFD62AB5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BAFB8-6D3A-4F07-AE28-79D4283D1BF2}">
  <dimension ref="A1:N105"/>
  <sheetViews>
    <sheetView tabSelected="1" zoomScaleNormal="100" workbookViewId="0">
      <selection activeCell="S8" sqref="S8"/>
    </sheetView>
  </sheetViews>
  <sheetFormatPr baseColWidth="10" defaultRowHeight="15" x14ac:dyDescent="0.25"/>
  <cols>
    <col min="1" max="1" width="3" style="123" customWidth="1"/>
    <col min="2" max="2" width="13.85546875" style="123" customWidth="1"/>
    <col min="3" max="3" width="16.42578125" style="124" customWidth="1"/>
    <col min="4" max="4" width="27.5703125" style="122" customWidth="1"/>
    <col min="5" max="5" width="27.5703125" customWidth="1"/>
    <col min="6" max="6" width="17.85546875" style="125" customWidth="1"/>
    <col min="7" max="7" width="13.85546875" customWidth="1"/>
    <col min="8" max="8" width="17" customWidth="1"/>
    <col min="9" max="9" width="14.7109375" hidden="1" customWidth="1"/>
    <col min="10" max="10" width="3.42578125" hidden="1" customWidth="1"/>
    <col min="11" max="11" width="4.5703125" hidden="1" customWidth="1"/>
    <col min="12" max="12" width="36" hidden="1" customWidth="1"/>
    <col min="13" max="13" width="41.5703125" hidden="1" customWidth="1"/>
    <col min="14" max="14" width="11.42578125" customWidth="1"/>
  </cols>
  <sheetData>
    <row r="1" spans="1:13" ht="27" customHeight="1" thickBot="1" x14ac:dyDescent="0.35">
      <c r="A1" s="179"/>
      <c r="B1" s="179"/>
      <c r="C1" s="179"/>
      <c r="D1" s="179"/>
      <c r="E1" s="179"/>
      <c r="F1" s="179"/>
      <c r="G1" s="179"/>
      <c r="H1" s="31">
        <f ca="1">TODAY()</f>
        <v>45532</v>
      </c>
    </row>
    <row r="2" spans="1:13" ht="44.25" customHeight="1" thickBot="1" x14ac:dyDescent="0.3">
      <c r="A2" s="164" t="s">
        <v>86</v>
      </c>
      <c r="B2" s="165"/>
      <c r="C2" s="166" t="s">
        <v>87</v>
      </c>
      <c r="D2" s="167" t="s">
        <v>88</v>
      </c>
      <c r="E2" s="167" t="s">
        <v>89</v>
      </c>
      <c r="F2" s="168" t="s">
        <v>90</v>
      </c>
      <c r="G2" s="169" t="s">
        <v>257</v>
      </c>
      <c r="H2" s="170" t="s">
        <v>91</v>
      </c>
      <c r="I2" t="s">
        <v>261</v>
      </c>
      <c r="L2" t="s">
        <v>86</v>
      </c>
      <c r="M2" t="s">
        <v>262</v>
      </c>
    </row>
    <row r="3" spans="1:13" ht="26.1" customHeight="1" thickBot="1" x14ac:dyDescent="0.3">
      <c r="A3" s="171" t="str">
        <f t="shared" ref="A3:A5" si="0">CHOOSE(WEEKDAY(B3),"So","Mo","Di","Mi","Do","Fr","Sa")</f>
        <v>Fr</v>
      </c>
      <c r="B3" s="172" t="str">
        <f>TEXT(L3,"TT.MM.JJ") &amp; " " &amp; TEXT(M3,"hh:mm")</f>
        <v>30.08.24 19:45</v>
      </c>
      <c r="C3" s="173" t="s">
        <v>319</v>
      </c>
      <c r="D3" s="174" t="s">
        <v>3</v>
      </c>
      <c r="E3" s="174" t="s">
        <v>14</v>
      </c>
      <c r="F3" s="175" t="str">
        <f>VLOOKUP(I3,Hallen!$A$2:$B$68,2)</f>
        <v>Ohmberghalle Worbis</v>
      </c>
      <c r="G3" s="176" t="s">
        <v>320</v>
      </c>
      <c r="H3" s="177" t="s">
        <v>321</v>
      </c>
      <c r="I3">
        <v>203183</v>
      </c>
      <c r="L3" s="31">
        <v>45534</v>
      </c>
      <c r="M3" s="37">
        <v>0.82291666666666663</v>
      </c>
    </row>
    <row r="4" spans="1:13" ht="26.1" customHeight="1" thickTop="1" x14ac:dyDescent="0.25">
      <c r="A4" s="148" t="str">
        <f t="shared" si="0"/>
        <v>Sa</v>
      </c>
      <c r="B4" s="149" t="str">
        <f>TEXT(L4,"TT.MM.JJ") &amp; " " &amp; TEXT(M4,"hh:mm")</f>
        <v>07.09.24 09:00</v>
      </c>
      <c r="C4" s="132" t="s">
        <v>126</v>
      </c>
      <c r="D4" s="135" t="s">
        <v>317</v>
      </c>
      <c r="E4" s="135"/>
      <c r="F4" s="17" t="str">
        <f>VLOOKUP(I4,Hallen!$A$2:$B$68,2)</f>
        <v>Gartenstraße 78, Bleicherode</v>
      </c>
      <c r="G4" s="26"/>
      <c r="H4" s="22" t="s">
        <v>114</v>
      </c>
      <c r="I4">
        <v>555555</v>
      </c>
      <c r="L4" s="31">
        <v>45542</v>
      </c>
      <c r="M4" s="37">
        <v>0.375</v>
      </c>
    </row>
    <row r="5" spans="1:13" ht="26.1" customHeight="1" thickBot="1" x14ac:dyDescent="0.3">
      <c r="A5" s="152" t="str">
        <f t="shared" si="0"/>
        <v>Sa</v>
      </c>
      <c r="B5" s="153" t="str">
        <f>TEXT(L5,"TT.MM.JJ") &amp; " " &amp; TEXT(M5,"hh:mm")</f>
        <v>07.09.24 19:15</v>
      </c>
      <c r="C5" s="133" t="s">
        <v>319</v>
      </c>
      <c r="D5" s="137" t="s">
        <v>322</v>
      </c>
      <c r="E5" s="137" t="s">
        <v>3</v>
      </c>
      <c r="F5" s="18" t="str">
        <f>VLOOKUP(I5,Hallen!$A$2:$B$68,2)</f>
        <v>Uslar,Kurt- Zimmermann-Str.</v>
      </c>
      <c r="G5" s="25"/>
      <c r="H5" s="23" t="s">
        <v>272</v>
      </c>
      <c r="I5">
        <v>206103</v>
      </c>
      <c r="L5" s="31">
        <v>45542</v>
      </c>
      <c r="M5" s="37">
        <v>0.80208333333333337</v>
      </c>
    </row>
    <row r="6" spans="1:13" ht="26.1" customHeight="1" thickTop="1" x14ac:dyDescent="0.25">
      <c r="A6" s="148" t="str">
        <f t="shared" ref="A6" si="1">CHOOSE(WEEKDAY(B6),"So","Mo","Di","Mi","Do","Fr","Sa")</f>
        <v>Sa</v>
      </c>
      <c r="B6" s="149" t="str">
        <f>TEXT(L6,"TT.MM.JJ") &amp; " " &amp; TEXT(M6,"hh:mm")</f>
        <v>14.09.24 13:15</v>
      </c>
      <c r="C6" s="132" t="s">
        <v>283</v>
      </c>
      <c r="D6" s="135" t="s">
        <v>26</v>
      </c>
      <c r="E6" s="135" t="s">
        <v>3</v>
      </c>
      <c r="F6" s="17" t="str">
        <f>VLOOKUP(I7,Hallen!$A$2:$B$68,2)</f>
        <v>Hann-Münd.,
Mitscherlichstr.</v>
      </c>
      <c r="G6" s="29"/>
      <c r="H6" s="22" t="s">
        <v>103</v>
      </c>
      <c r="I6">
        <v>206104</v>
      </c>
      <c r="L6" s="31">
        <v>45549</v>
      </c>
      <c r="M6" s="37">
        <v>0.55208333333333337</v>
      </c>
    </row>
    <row r="7" spans="1:13" ht="26.1" customHeight="1" x14ac:dyDescent="0.25">
      <c r="A7" s="150" t="str">
        <f t="shared" ref="A7:A75" si="2">CHOOSE(WEEKDAY(B7),"So","Mo","Di","Mi","Do","Fr","Sa")</f>
        <v>Sa</v>
      </c>
      <c r="B7" s="151" t="str">
        <f t="shared" ref="B7:B70" si="3">TEXT(L7,"TT.MM.JJ") &amp; " " &amp; TEXT(M7,"hh:mm")</f>
        <v>14.09.24 19:00</v>
      </c>
      <c r="C7" s="129" t="s">
        <v>266</v>
      </c>
      <c r="D7" s="136" t="s">
        <v>144</v>
      </c>
      <c r="E7" s="136" t="s">
        <v>3</v>
      </c>
      <c r="F7" s="15" t="str">
        <f>VLOOKUP(I7,Hallen!$A$2:$B$68,2)</f>
        <v>Hann-Münd.,
Mitscherlichstr.</v>
      </c>
      <c r="G7" s="24"/>
      <c r="H7" s="21" t="s">
        <v>128</v>
      </c>
      <c r="I7">
        <v>203140</v>
      </c>
      <c r="L7" s="31">
        <v>45549</v>
      </c>
      <c r="M7" s="37">
        <v>0.79166666666666663</v>
      </c>
    </row>
    <row r="8" spans="1:13" ht="26.1" customHeight="1" x14ac:dyDescent="0.25">
      <c r="A8" s="150" t="str">
        <f t="shared" si="2"/>
        <v>So</v>
      </c>
      <c r="B8" s="151" t="str">
        <f t="shared" si="3"/>
        <v>15.09.24 10:00</v>
      </c>
      <c r="C8" s="129" t="s">
        <v>284</v>
      </c>
      <c r="D8" s="136" t="s">
        <v>31</v>
      </c>
      <c r="E8" s="136" t="s">
        <v>3</v>
      </c>
      <c r="F8" s="15" t="str">
        <f>VLOOKUP(I8,Hallen!$A$2:$B$68,2)</f>
        <v>Moringen, KGS Burgbreite</v>
      </c>
      <c r="G8" s="24"/>
      <c r="H8" s="21" t="s">
        <v>155</v>
      </c>
      <c r="I8">
        <v>206107</v>
      </c>
      <c r="L8" s="31">
        <v>45550</v>
      </c>
      <c r="M8" s="37">
        <v>0.41666666666666669</v>
      </c>
    </row>
    <row r="9" spans="1:13" ht="26.1" customHeight="1" x14ac:dyDescent="0.25">
      <c r="A9" s="150" t="str">
        <f t="shared" si="2"/>
        <v>So</v>
      </c>
      <c r="B9" s="151" t="str">
        <f t="shared" si="3"/>
        <v>15.09.24 12:00</v>
      </c>
      <c r="C9" s="129" t="s">
        <v>285</v>
      </c>
      <c r="D9" s="136" t="s">
        <v>20</v>
      </c>
      <c r="E9" s="136" t="s">
        <v>3</v>
      </c>
      <c r="F9" s="15" t="str">
        <f>VLOOKUP(I9,Hallen!$A$2:$B$68,2)</f>
        <v>Rosdorf, Siedlungsweg</v>
      </c>
      <c r="G9" s="24"/>
      <c r="H9" s="22" t="s">
        <v>240</v>
      </c>
      <c r="I9">
        <v>203121</v>
      </c>
      <c r="L9" s="31">
        <v>45550</v>
      </c>
      <c r="M9" s="37">
        <v>0.5</v>
      </c>
    </row>
    <row r="10" spans="1:13" ht="26.1" customHeight="1" thickBot="1" x14ac:dyDescent="0.3">
      <c r="A10" s="152" t="str">
        <f t="shared" si="2"/>
        <v>So</v>
      </c>
      <c r="B10" s="153" t="str">
        <f>TEXT(L10,"TT.MM.JJ") &amp; " " &amp; TEXT(M10,"hh:mm")</f>
        <v>15.09.24 15:00</v>
      </c>
      <c r="C10" s="133" t="s">
        <v>265</v>
      </c>
      <c r="D10" s="137" t="s">
        <v>15</v>
      </c>
      <c r="E10" s="137" t="s">
        <v>7</v>
      </c>
      <c r="F10" s="18" t="str">
        <f>VLOOKUP(I10,Hallen!$A$2:$B$68,2)</f>
        <v>Göttingen,BBS II, Godehardtstr. 11</v>
      </c>
      <c r="G10" s="25"/>
      <c r="H10" s="23" t="s">
        <v>111</v>
      </c>
      <c r="I10">
        <v>203109</v>
      </c>
      <c r="L10" s="31">
        <v>45550</v>
      </c>
      <c r="M10" s="37">
        <v>0.625</v>
      </c>
    </row>
    <row r="11" spans="1:13" ht="26.1" customHeight="1" thickTop="1" x14ac:dyDescent="0.25">
      <c r="A11" s="148" t="str">
        <f t="shared" si="2"/>
        <v>Sa</v>
      </c>
      <c r="B11" s="149" t="str">
        <f t="shared" si="3"/>
        <v>21.09.24 12:30</v>
      </c>
      <c r="C11" s="132" t="s">
        <v>284</v>
      </c>
      <c r="D11" s="135" t="s">
        <v>10</v>
      </c>
      <c r="E11" s="135" t="s">
        <v>3</v>
      </c>
      <c r="F11" s="17" t="str">
        <f>VLOOKUP(I11,Hallen!$A$2:$B$68,2)</f>
        <v>Gö-Geismar, SH I,
Schulweg</v>
      </c>
      <c r="G11" s="26"/>
      <c r="H11" s="21" t="s">
        <v>267</v>
      </c>
      <c r="I11">
        <v>203102</v>
      </c>
      <c r="L11" s="31">
        <v>45556</v>
      </c>
      <c r="M11" s="37">
        <v>0.52083333333333337</v>
      </c>
    </row>
    <row r="12" spans="1:13" ht="26.1" customHeight="1" x14ac:dyDescent="0.25">
      <c r="A12" s="154" t="str">
        <f t="shared" si="2"/>
        <v>Sa</v>
      </c>
      <c r="B12" s="151" t="str">
        <f t="shared" si="3"/>
        <v>21.09.24 15:00</v>
      </c>
      <c r="C12" s="129" t="s">
        <v>285</v>
      </c>
      <c r="D12" s="136" t="s">
        <v>3</v>
      </c>
      <c r="E12" s="136" t="s">
        <v>5</v>
      </c>
      <c r="F12" s="15" t="str">
        <f>VLOOKUP(I12,Hallen!$A$2:$B$68,2)</f>
        <v>Ohmberghalle Worbis</v>
      </c>
      <c r="G12" s="85" t="s">
        <v>291</v>
      </c>
      <c r="H12" s="22" t="s">
        <v>294</v>
      </c>
      <c r="I12">
        <v>203183</v>
      </c>
      <c r="L12" s="31">
        <v>45556</v>
      </c>
      <c r="M12" s="37">
        <v>0.625</v>
      </c>
    </row>
    <row r="13" spans="1:13" ht="26.1" customHeight="1" x14ac:dyDescent="0.25">
      <c r="A13" s="155" t="str">
        <f>CHOOSE(WEEKDAY(B13),"So","Mo","Di","Mi","Do","Fr","Sa")</f>
        <v>Sa</v>
      </c>
      <c r="B13" s="149" t="str">
        <f>TEXT(L13,"TT.MM.JJ") &amp; " " &amp; TEXT(M13,"hh:mm")</f>
        <v>21.09.24 16:30</v>
      </c>
      <c r="C13" s="132" t="s">
        <v>287</v>
      </c>
      <c r="D13" s="135" t="s">
        <v>3</v>
      </c>
      <c r="E13" s="135" t="s">
        <v>31</v>
      </c>
      <c r="F13" s="17" t="str">
        <f>VLOOKUP(I13,Hallen!$A$2:$B$68,2)</f>
        <v>Ohmberghalle Worbis</v>
      </c>
      <c r="G13" s="27" t="s">
        <v>270</v>
      </c>
      <c r="H13" s="22" t="s">
        <v>295</v>
      </c>
      <c r="I13">
        <v>203183</v>
      </c>
      <c r="L13" s="31">
        <v>45556</v>
      </c>
      <c r="M13" s="37">
        <v>0.6875</v>
      </c>
    </row>
    <row r="14" spans="1:13" ht="26.1" customHeight="1" thickBot="1" x14ac:dyDescent="0.3">
      <c r="A14" s="152" t="str">
        <f t="shared" si="2"/>
        <v>So</v>
      </c>
      <c r="B14" s="153" t="str">
        <f t="shared" si="3"/>
        <v>22.09.24 13:00</v>
      </c>
      <c r="C14" s="133" t="s">
        <v>286</v>
      </c>
      <c r="D14" s="137" t="s">
        <v>259</v>
      </c>
      <c r="E14" s="137" t="s">
        <v>3</v>
      </c>
      <c r="F14" s="18" t="str">
        <f>VLOOKUP(I14,Hallen!$A$2:$B$68,2)</f>
        <v>Duderstadt,
Auf der Klappe</v>
      </c>
      <c r="G14" s="30"/>
      <c r="H14" s="23" t="s">
        <v>153</v>
      </c>
      <c r="I14">
        <v>203160</v>
      </c>
      <c r="L14" s="31">
        <v>45557</v>
      </c>
      <c r="M14" s="37">
        <v>0.54166666666666663</v>
      </c>
    </row>
    <row r="15" spans="1:13" ht="26.1" customHeight="1" thickTop="1" x14ac:dyDescent="0.25">
      <c r="A15" s="154" t="str">
        <f t="shared" si="2"/>
        <v>Sa</v>
      </c>
      <c r="B15" s="151" t="str">
        <f t="shared" si="3"/>
        <v>28.09.24 15:00</v>
      </c>
      <c r="C15" s="129" t="s">
        <v>288</v>
      </c>
      <c r="D15" s="136" t="s">
        <v>3</v>
      </c>
      <c r="E15" s="136" t="s">
        <v>30</v>
      </c>
      <c r="F15" s="15" t="str">
        <f>VLOOKUP(I15,Hallen!$A$2:$B$68,2)</f>
        <v>Ohmberghalle Worbis</v>
      </c>
      <c r="G15" s="85" t="s">
        <v>270</v>
      </c>
      <c r="H15" s="22" t="s">
        <v>294</v>
      </c>
      <c r="I15">
        <v>203183</v>
      </c>
      <c r="L15" s="31">
        <v>45563</v>
      </c>
      <c r="M15" s="37">
        <v>0.625</v>
      </c>
    </row>
    <row r="16" spans="1:13" ht="26.1" customHeight="1" x14ac:dyDescent="0.25">
      <c r="A16" s="154" t="str">
        <f t="shared" si="2"/>
        <v>Sa</v>
      </c>
      <c r="B16" s="151" t="str">
        <f t="shared" si="3"/>
        <v>28.09.24 16:30</v>
      </c>
      <c r="C16" s="129" t="s">
        <v>284</v>
      </c>
      <c r="D16" s="136" t="s">
        <v>3</v>
      </c>
      <c r="E16" s="136" t="s">
        <v>5</v>
      </c>
      <c r="F16" s="15" t="str">
        <f>VLOOKUP(I16,Hallen!$A$2:$B$68,2)</f>
        <v>Ohmberghalle Worbis</v>
      </c>
      <c r="G16" s="85" t="s">
        <v>270</v>
      </c>
      <c r="H16" s="22" t="s">
        <v>296</v>
      </c>
      <c r="I16">
        <v>203183</v>
      </c>
      <c r="L16" s="31">
        <v>45563</v>
      </c>
      <c r="M16" s="37">
        <v>0.6875</v>
      </c>
    </row>
    <row r="17" spans="1:13" ht="26.1" customHeight="1" x14ac:dyDescent="0.25">
      <c r="A17" s="154" t="str">
        <f t="shared" si="2"/>
        <v>Sa</v>
      </c>
      <c r="B17" s="151" t="str">
        <f t="shared" si="3"/>
        <v>28.09.24 18:00</v>
      </c>
      <c r="C17" s="129" t="s">
        <v>286</v>
      </c>
      <c r="D17" s="136" t="s">
        <v>3</v>
      </c>
      <c r="E17" s="136" t="s">
        <v>133</v>
      </c>
      <c r="F17" s="15" t="str">
        <f>VLOOKUP(I17,Hallen!$A$2:$B$68,2)</f>
        <v>Ohmberghalle Worbis</v>
      </c>
      <c r="G17" s="85" t="s">
        <v>269</v>
      </c>
      <c r="H17" s="22" t="s">
        <v>297</v>
      </c>
      <c r="I17">
        <v>203183</v>
      </c>
      <c r="L17" s="31">
        <v>45563</v>
      </c>
      <c r="M17" s="37">
        <v>0.75</v>
      </c>
    </row>
    <row r="18" spans="1:13" ht="26.1" customHeight="1" thickBot="1" x14ac:dyDescent="0.3">
      <c r="A18" s="152" t="str">
        <f t="shared" si="2"/>
        <v>So</v>
      </c>
      <c r="B18" s="153" t="str">
        <f t="shared" si="3"/>
        <v>29.09.24 16:30</v>
      </c>
      <c r="C18" s="133" t="s">
        <v>266</v>
      </c>
      <c r="D18" s="137" t="s">
        <v>22</v>
      </c>
      <c r="E18" s="137" t="s">
        <v>3</v>
      </c>
      <c r="F18" s="18" t="str">
        <f>VLOOKUP(I18,Hallen!$A$2:$B$68,2)</f>
        <v>Dransfeld,
Lange Drift</v>
      </c>
      <c r="G18" s="30"/>
      <c r="H18" s="23" t="s">
        <v>114</v>
      </c>
      <c r="I18">
        <v>203142</v>
      </c>
      <c r="L18" s="31">
        <v>45564</v>
      </c>
      <c r="M18" s="37">
        <v>0.6875</v>
      </c>
    </row>
    <row r="19" spans="1:13" ht="26.1" customHeight="1" thickTop="1" x14ac:dyDescent="0.25">
      <c r="A19" s="160" t="str">
        <f t="shared" si="2"/>
        <v>Sa</v>
      </c>
      <c r="B19" s="161" t="str">
        <f t="shared" si="3"/>
        <v>26.10.24 09:00</v>
      </c>
      <c r="C19" s="162" t="s">
        <v>126</v>
      </c>
      <c r="D19" s="163" t="s">
        <v>317</v>
      </c>
      <c r="E19" s="163"/>
      <c r="F19" s="79" t="str">
        <f>VLOOKUP(I19,Hallen!$A$2:$B$68,2)</f>
        <v>Gartenstraße 78, Bleicherode</v>
      </c>
      <c r="G19" s="83"/>
      <c r="H19" s="22" t="s">
        <v>110</v>
      </c>
      <c r="I19">
        <v>555555</v>
      </c>
      <c r="L19" s="31">
        <v>45591</v>
      </c>
      <c r="M19" s="37">
        <v>0.375</v>
      </c>
    </row>
    <row r="20" spans="1:13" ht="26.1" customHeight="1" x14ac:dyDescent="0.25">
      <c r="A20" s="148" t="str">
        <f t="shared" si="2"/>
        <v>Sa</v>
      </c>
      <c r="B20" s="149" t="str">
        <f t="shared" si="3"/>
        <v>26.10.24 13:00</v>
      </c>
      <c r="C20" s="132" t="s">
        <v>289</v>
      </c>
      <c r="D20" s="135" t="s">
        <v>2</v>
      </c>
      <c r="E20" s="135" t="s">
        <v>3</v>
      </c>
      <c r="F20" s="17" t="str">
        <f>VLOOKUP(I20,Hallen!$A$2:$B$68,2)</f>
        <v>Uslar,Kurt- Zimmermann-Str.</v>
      </c>
      <c r="G20" s="26"/>
      <c r="H20" s="22" t="s">
        <v>267</v>
      </c>
      <c r="I20">
        <v>206103</v>
      </c>
      <c r="L20" s="31">
        <v>45591</v>
      </c>
      <c r="M20" s="37">
        <v>0.54166666666666663</v>
      </c>
    </row>
    <row r="21" spans="1:13" ht="26.1" customHeight="1" x14ac:dyDescent="0.25">
      <c r="A21" s="150" t="str">
        <f t="shared" si="2"/>
        <v>Sa</v>
      </c>
      <c r="B21" s="151" t="str">
        <f t="shared" si="3"/>
        <v>26.10.24 17:00</v>
      </c>
      <c r="C21" s="129" t="s">
        <v>286</v>
      </c>
      <c r="D21" s="136" t="s">
        <v>274</v>
      </c>
      <c r="E21" s="136" t="s">
        <v>3</v>
      </c>
      <c r="F21" s="15" t="str">
        <f>VLOOKUP(I21,Hallen!$A$2:$B$68,2)</f>
        <v>Salzgitter, Am Sportpark 6</v>
      </c>
      <c r="G21" s="35"/>
      <c r="H21" s="22" t="s">
        <v>268</v>
      </c>
      <c r="I21">
        <v>209103</v>
      </c>
      <c r="L21" s="31">
        <v>45591</v>
      </c>
      <c r="M21" s="37">
        <v>0.70833333333333337</v>
      </c>
    </row>
    <row r="22" spans="1:13" ht="26.1" customHeight="1" x14ac:dyDescent="0.25">
      <c r="A22" s="150" t="str">
        <f t="shared" si="2"/>
        <v>Sa</v>
      </c>
      <c r="B22" s="151" t="str">
        <f t="shared" si="3"/>
        <v>26.10.24 19:30</v>
      </c>
      <c r="C22" s="129" t="s">
        <v>266</v>
      </c>
      <c r="D22" s="136" t="s">
        <v>142</v>
      </c>
      <c r="E22" s="136" t="s">
        <v>3</v>
      </c>
      <c r="F22" s="15" t="str">
        <f>VLOOKUP(I22,Hallen!$A$2:$B$68,2)</f>
        <v>Uslar,Kurt- Zimmermann-Str.</v>
      </c>
      <c r="G22" s="35"/>
      <c r="H22" s="21" t="s">
        <v>272</v>
      </c>
      <c r="I22">
        <v>206103</v>
      </c>
      <c r="L22" s="31">
        <v>45591</v>
      </c>
      <c r="M22" s="37">
        <v>0.8125</v>
      </c>
    </row>
    <row r="23" spans="1:13" ht="26.1" customHeight="1" x14ac:dyDescent="0.25">
      <c r="A23" s="150" t="str">
        <f t="shared" si="2"/>
        <v>So</v>
      </c>
      <c r="B23" s="151" t="str">
        <f t="shared" si="3"/>
        <v>27.10.24 09:30</v>
      </c>
      <c r="C23" s="129" t="s">
        <v>285</v>
      </c>
      <c r="D23" s="136" t="s">
        <v>30</v>
      </c>
      <c r="E23" s="136" t="s">
        <v>3</v>
      </c>
      <c r="F23" s="15" t="str">
        <f>VLOOKUP(I23,Hallen!$A$2:$B$68,2)</f>
        <v>Hattorf,
Angerstraße 19</v>
      </c>
      <c r="G23" s="24"/>
      <c r="H23" s="21" t="s">
        <v>293</v>
      </c>
      <c r="I23">
        <v>207102</v>
      </c>
      <c r="L23" s="31">
        <v>45592</v>
      </c>
      <c r="M23" s="37">
        <v>0.39583333333333331</v>
      </c>
    </row>
    <row r="24" spans="1:13" ht="26.1" customHeight="1" x14ac:dyDescent="0.25">
      <c r="A24" s="150" t="str">
        <f t="shared" si="2"/>
        <v>So</v>
      </c>
      <c r="B24" s="151" t="str">
        <f t="shared" si="3"/>
        <v>27.10.24 10:30</v>
      </c>
      <c r="C24" s="129" t="s">
        <v>288</v>
      </c>
      <c r="D24" s="136" t="s">
        <v>260</v>
      </c>
      <c r="E24" s="136" t="s">
        <v>3</v>
      </c>
      <c r="F24" s="15" t="str">
        <f>VLOOKUP(I24,Hallen!$A$2:$B$68,2)</f>
        <v>Nörten-Hardenberg, An der Bünte SH II</v>
      </c>
      <c r="G24" s="24"/>
      <c r="H24" s="22" t="s">
        <v>173</v>
      </c>
      <c r="I24">
        <v>206115</v>
      </c>
      <c r="L24" s="31">
        <v>45592</v>
      </c>
      <c r="M24" s="37">
        <v>0.4375</v>
      </c>
    </row>
    <row r="25" spans="1:13" ht="26.1" customHeight="1" x14ac:dyDescent="0.25">
      <c r="A25" s="150" t="str">
        <f t="shared" si="2"/>
        <v>So</v>
      </c>
      <c r="B25" s="151" t="str">
        <f t="shared" si="3"/>
        <v>27.10.24 13:30</v>
      </c>
      <c r="C25" s="129" t="s">
        <v>284</v>
      </c>
      <c r="D25" s="136" t="s">
        <v>260</v>
      </c>
      <c r="E25" s="136" t="s">
        <v>3</v>
      </c>
      <c r="F25" s="15" t="str">
        <f>VLOOKUP(I25,Hallen!$A$2:$B$68,2)</f>
        <v>Nörten-Hardenberg, An der Bünte SH II</v>
      </c>
      <c r="G25" s="24"/>
      <c r="H25" s="21" t="s">
        <v>103</v>
      </c>
      <c r="I25">
        <v>206115</v>
      </c>
      <c r="L25" s="31">
        <v>45592</v>
      </c>
      <c r="M25" s="37">
        <v>0.5625</v>
      </c>
    </row>
    <row r="26" spans="1:13" ht="26.1" customHeight="1" x14ac:dyDescent="0.25">
      <c r="A26" s="150" t="str">
        <f t="shared" si="2"/>
        <v>So</v>
      </c>
      <c r="B26" s="151" t="str">
        <f t="shared" si="3"/>
        <v>27.10.24 16:45</v>
      </c>
      <c r="C26" s="16" t="s">
        <v>290</v>
      </c>
      <c r="D26" s="14" t="s">
        <v>33</v>
      </c>
      <c r="E26" s="138" t="s">
        <v>3</v>
      </c>
      <c r="F26" s="15" t="str">
        <f>VLOOKUP(I26,Hallen!$A$2:$B$68,2)</f>
        <v>Gö-Geismar, SH II,
Schulweg</v>
      </c>
      <c r="G26" s="24"/>
      <c r="H26" s="22" t="s">
        <v>273</v>
      </c>
      <c r="I26">
        <v>203103</v>
      </c>
      <c r="L26" s="31">
        <v>45592</v>
      </c>
      <c r="M26" s="37">
        <v>0.69791666666666663</v>
      </c>
    </row>
    <row r="27" spans="1:13" ht="26.1" customHeight="1" thickBot="1" x14ac:dyDescent="0.3">
      <c r="A27" s="152" t="str">
        <f t="shared" si="2"/>
        <v>So</v>
      </c>
      <c r="B27" s="153" t="str">
        <f t="shared" si="3"/>
        <v>27.10.24 17:00</v>
      </c>
      <c r="C27" s="56" t="s">
        <v>265</v>
      </c>
      <c r="D27" s="139" t="s">
        <v>140</v>
      </c>
      <c r="E27" s="140" t="s">
        <v>7</v>
      </c>
      <c r="F27" s="18" t="str">
        <f>VLOOKUP(I27,Hallen!$A$2:$B$68,2)</f>
        <v>Salzgitter, Sternbergstraße 7</v>
      </c>
      <c r="G27" s="25"/>
      <c r="H27" s="23" t="s">
        <v>268</v>
      </c>
      <c r="I27">
        <v>209107</v>
      </c>
      <c r="L27" s="31">
        <v>45592</v>
      </c>
      <c r="M27" s="37">
        <v>0.70833333333333337</v>
      </c>
    </row>
    <row r="28" spans="1:13" ht="26.1" customHeight="1" thickTop="1" x14ac:dyDescent="0.25">
      <c r="A28" s="148" t="str">
        <f t="shared" si="2"/>
        <v>Sa</v>
      </c>
      <c r="B28" s="149" t="str">
        <f t="shared" si="3"/>
        <v>02.11.24 17:00</v>
      </c>
      <c r="C28" s="34" t="s">
        <v>265</v>
      </c>
      <c r="D28" s="141" t="s">
        <v>258</v>
      </c>
      <c r="E28" s="142" t="s">
        <v>7</v>
      </c>
      <c r="F28" s="17" t="str">
        <f>VLOOKUP(I28,Hallen!$A$2:$B$68,2)</f>
        <v>Katlenburg, SH Burgberg</v>
      </c>
      <c r="G28" s="29"/>
      <c r="H28" s="22" t="s">
        <v>109</v>
      </c>
      <c r="I28">
        <v>206104</v>
      </c>
      <c r="L28" s="31">
        <v>45598</v>
      </c>
      <c r="M28" s="37">
        <v>0.70833333333333337</v>
      </c>
    </row>
    <row r="29" spans="1:13" ht="26.1" customHeight="1" thickBot="1" x14ac:dyDescent="0.3">
      <c r="A29" s="152" t="str">
        <f t="shared" si="2"/>
        <v>So</v>
      </c>
      <c r="B29" s="153" t="str">
        <f t="shared" si="3"/>
        <v>03.11.24 13:00</v>
      </c>
      <c r="C29" s="133" t="s">
        <v>287</v>
      </c>
      <c r="D29" s="137" t="s">
        <v>5</v>
      </c>
      <c r="E29" s="137" t="s">
        <v>3</v>
      </c>
      <c r="F29" s="18" t="str">
        <f>VLOOKUP(I29,Hallen!$A$2:$B$68,2)</f>
        <v>Duderstadt,
Auf der Klappe</v>
      </c>
      <c r="G29" s="25"/>
      <c r="H29" s="23" t="s">
        <v>95</v>
      </c>
      <c r="I29">
        <v>203160</v>
      </c>
      <c r="L29" s="31">
        <v>45599</v>
      </c>
      <c r="M29" s="37">
        <v>0.54166666666666663</v>
      </c>
    </row>
    <row r="30" spans="1:13" ht="26.1" customHeight="1" thickTop="1" x14ac:dyDescent="0.25">
      <c r="A30" s="155" t="str">
        <f t="shared" si="2"/>
        <v>Sa</v>
      </c>
      <c r="B30" s="149" t="str">
        <f t="shared" si="3"/>
        <v>09.11.24 11:50</v>
      </c>
      <c r="C30" s="34" t="s">
        <v>284</v>
      </c>
      <c r="D30" s="135" t="s">
        <v>3</v>
      </c>
      <c r="E30" s="135" t="s">
        <v>9</v>
      </c>
      <c r="F30" s="17" t="str">
        <f>VLOOKUP(I30,Hallen!$A$2:$B$68,2)</f>
        <v>Ohmberghalle Worbis</v>
      </c>
      <c r="G30" s="27" t="s">
        <v>270</v>
      </c>
      <c r="H30" s="22" t="s">
        <v>298</v>
      </c>
      <c r="I30">
        <v>203183</v>
      </c>
      <c r="L30" s="31">
        <v>45605</v>
      </c>
      <c r="M30" s="37">
        <v>0.49305555555555558</v>
      </c>
    </row>
    <row r="31" spans="1:13" ht="26.1" customHeight="1" x14ac:dyDescent="0.25">
      <c r="A31" s="154" t="str">
        <f t="shared" si="2"/>
        <v>Sa</v>
      </c>
      <c r="B31" s="151" t="str">
        <f t="shared" si="3"/>
        <v>09.11.24 13:15</v>
      </c>
      <c r="C31" s="129" t="s">
        <v>265</v>
      </c>
      <c r="D31" s="136" t="s">
        <v>7</v>
      </c>
      <c r="E31" s="136" t="s">
        <v>33</v>
      </c>
      <c r="F31" s="15" t="str">
        <f>VLOOKUP(I31,Hallen!$A$2:$B$68,2)</f>
        <v>Ohmberghalle Worbis</v>
      </c>
      <c r="G31" s="85" t="s">
        <v>269</v>
      </c>
      <c r="H31" s="22" t="s">
        <v>299</v>
      </c>
      <c r="I31">
        <v>203183</v>
      </c>
      <c r="L31" s="31">
        <v>45605</v>
      </c>
      <c r="M31" s="37">
        <v>0.55208333333333337</v>
      </c>
    </row>
    <row r="32" spans="1:13" ht="26.1" customHeight="1" x14ac:dyDescent="0.25">
      <c r="A32" s="154" t="str">
        <f t="shared" si="2"/>
        <v>Sa</v>
      </c>
      <c r="B32" s="151" t="str">
        <f t="shared" si="3"/>
        <v>09.11.24 15:00</v>
      </c>
      <c r="C32" s="129" t="s">
        <v>283</v>
      </c>
      <c r="D32" s="136" t="s">
        <v>3</v>
      </c>
      <c r="E32" s="136" t="s">
        <v>20</v>
      </c>
      <c r="F32" s="15" t="str">
        <f>VLOOKUP(I32,Hallen!$A$2:$B$68,2)</f>
        <v>Ohmberghalle Worbis</v>
      </c>
      <c r="G32" s="85" t="s">
        <v>269</v>
      </c>
      <c r="H32" s="22" t="s">
        <v>294</v>
      </c>
      <c r="I32">
        <v>203183</v>
      </c>
      <c r="L32" s="31">
        <v>45605</v>
      </c>
      <c r="M32" s="37">
        <v>0.625</v>
      </c>
    </row>
    <row r="33" spans="1:13" ht="26.1" customHeight="1" x14ac:dyDescent="0.25">
      <c r="A33" s="154" t="str">
        <f t="shared" si="2"/>
        <v>Sa</v>
      </c>
      <c r="B33" s="151" t="str">
        <f t="shared" si="3"/>
        <v>09.11.24 16:35</v>
      </c>
      <c r="C33" s="129" t="s">
        <v>289</v>
      </c>
      <c r="D33" s="136" t="s">
        <v>3</v>
      </c>
      <c r="E33" s="136" t="s">
        <v>13</v>
      </c>
      <c r="F33" s="15" t="str">
        <f>VLOOKUP(I33,Hallen!$A$2:$B$68,2)</f>
        <v>Ohmberghalle Worbis</v>
      </c>
      <c r="G33" s="85" t="s">
        <v>269</v>
      </c>
      <c r="H33" s="22" t="s">
        <v>296</v>
      </c>
      <c r="I33">
        <v>203183</v>
      </c>
      <c r="L33" s="31">
        <v>45605</v>
      </c>
      <c r="M33" s="37">
        <v>0.69097222222222221</v>
      </c>
    </row>
    <row r="34" spans="1:13" ht="26.1" customHeight="1" x14ac:dyDescent="0.25">
      <c r="A34" s="154" t="str">
        <f t="shared" si="2"/>
        <v>Sa</v>
      </c>
      <c r="B34" s="151" t="str">
        <f t="shared" si="3"/>
        <v>09.11.24 18:15</v>
      </c>
      <c r="C34" s="129" t="s">
        <v>290</v>
      </c>
      <c r="D34" s="136" t="s">
        <v>3</v>
      </c>
      <c r="E34" s="136" t="s">
        <v>27</v>
      </c>
      <c r="F34" s="15" t="str">
        <f>VLOOKUP(I34,Hallen!$A$2:$B$68,2)</f>
        <v>Ohmberghalle Worbis</v>
      </c>
      <c r="G34" s="85" t="s">
        <v>269</v>
      </c>
      <c r="H34" s="22" t="s">
        <v>300</v>
      </c>
      <c r="I34">
        <v>203183</v>
      </c>
      <c r="L34" s="31">
        <v>45605</v>
      </c>
      <c r="M34" s="37">
        <v>0.76041666666666663</v>
      </c>
    </row>
    <row r="35" spans="1:13" ht="26.1" customHeight="1" x14ac:dyDescent="0.25">
      <c r="A35" s="154" t="str">
        <f t="shared" si="2"/>
        <v>Sa</v>
      </c>
      <c r="B35" s="151" t="str">
        <f t="shared" si="3"/>
        <v>09.11.24 20:00</v>
      </c>
      <c r="C35" s="129" t="s">
        <v>266</v>
      </c>
      <c r="D35" s="136" t="s">
        <v>3</v>
      </c>
      <c r="E35" s="136" t="s">
        <v>10</v>
      </c>
      <c r="F35" s="15" t="str">
        <f>VLOOKUP(I35,Hallen!$A$2:$B$68,2)</f>
        <v>Ohmberghalle Worbis</v>
      </c>
      <c r="G35" s="85" t="s">
        <v>269</v>
      </c>
      <c r="H35" s="22" t="s">
        <v>301</v>
      </c>
      <c r="I35">
        <v>203183</v>
      </c>
      <c r="L35" s="31">
        <v>45605</v>
      </c>
      <c r="M35" s="37">
        <v>0.83333333333333337</v>
      </c>
    </row>
    <row r="36" spans="1:13" ht="26.1" customHeight="1" x14ac:dyDescent="0.25">
      <c r="A36" s="154" t="str">
        <f t="shared" si="2"/>
        <v>So</v>
      </c>
      <c r="B36" s="151" t="str">
        <f t="shared" si="3"/>
        <v>10.11.24 10:00</v>
      </c>
      <c r="C36" s="129" t="s">
        <v>287</v>
      </c>
      <c r="D36" s="136" t="s">
        <v>3</v>
      </c>
      <c r="E36" s="136" t="s">
        <v>280</v>
      </c>
      <c r="F36" s="15" t="str">
        <f>VLOOKUP(I36,Hallen!$A$2:$B$68,2)</f>
        <v>Ohmberghalle Worbis</v>
      </c>
      <c r="G36" s="85" t="s">
        <v>270</v>
      </c>
      <c r="H36" s="22" t="s">
        <v>302</v>
      </c>
      <c r="I36">
        <v>203183</v>
      </c>
      <c r="L36" s="31">
        <v>45606</v>
      </c>
      <c r="M36" s="37">
        <v>0.41666666666666669</v>
      </c>
    </row>
    <row r="37" spans="1:13" ht="26.1" customHeight="1" x14ac:dyDescent="0.25">
      <c r="A37" s="154" t="str">
        <f t="shared" si="2"/>
        <v>So</v>
      </c>
      <c r="B37" s="151" t="str">
        <f t="shared" si="3"/>
        <v>10.11.24 11:30</v>
      </c>
      <c r="C37" s="129" t="s">
        <v>288</v>
      </c>
      <c r="D37" s="136" t="s">
        <v>3</v>
      </c>
      <c r="E37" s="136" t="s">
        <v>15</v>
      </c>
      <c r="F37" s="15" t="str">
        <f>VLOOKUP(I37,Hallen!$A$2:$B$68,2)</f>
        <v>Ohmberghalle Worbis</v>
      </c>
      <c r="G37" s="85" t="s">
        <v>270</v>
      </c>
      <c r="H37" s="22" t="s">
        <v>303</v>
      </c>
      <c r="I37">
        <v>203183</v>
      </c>
      <c r="L37" s="31">
        <v>45606</v>
      </c>
      <c r="M37" s="37">
        <v>0.47916666666666669</v>
      </c>
    </row>
    <row r="38" spans="1:13" ht="26.1" customHeight="1" thickBot="1" x14ac:dyDescent="0.3">
      <c r="A38" s="156" t="str">
        <f t="shared" si="2"/>
        <v>So</v>
      </c>
      <c r="B38" s="153" t="str">
        <f t="shared" si="3"/>
        <v>10.11.24 13:00</v>
      </c>
      <c r="C38" s="133" t="s">
        <v>285</v>
      </c>
      <c r="D38" s="137" t="s">
        <v>3</v>
      </c>
      <c r="E38" s="137" t="s">
        <v>15</v>
      </c>
      <c r="F38" s="18" t="str">
        <f>VLOOKUP(I38,Hallen!$A$2:$B$68,2)</f>
        <v>Ohmberghalle Worbis</v>
      </c>
      <c r="G38" s="28" t="s">
        <v>270</v>
      </c>
      <c r="H38" s="23" t="s">
        <v>304</v>
      </c>
      <c r="I38">
        <v>203183</v>
      </c>
      <c r="L38" s="31">
        <v>45606</v>
      </c>
      <c r="M38" s="37">
        <v>0.54166666666666663</v>
      </c>
    </row>
    <row r="39" spans="1:13" ht="26.1" customHeight="1" thickTop="1" x14ac:dyDescent="0.25">
      <c r="A39" s="148" t="str">
        <f t="shared" si="2"/>
        <v>Sa</v>
      </c>
      <c r="B39" s="149" t="str">
        <f t="shared" si="3"/>
        <v>16.11.24 12:30</v>
      </c>
      <c r="C39" s="132" t="s">
        <v>283</v>
      </c>
      <c r="D39" s="135" t="s">
        <v>12</v>
      </c>
      <c r="E39" s="135" t="s">
        <v>3</v>
      </c>
      <c r="F39" s="17" t="str">
        <f>VLOOKUP(I39,Hallen!$A$2:$B$68,2)</f>
        <v>Northeim, SH  Schuhwall</v>
      </c>
      <c r="G39" s="26"/>
      <c r="H39" s="22" t="s">
        <v>305</v>
      </c>
      <c r="I39">
        <v>206102</v>
      </c>
      <c r="L39" s="31">
        <v>45612</v>
      </c>
      <c r="M39" s="37">
        <v>0.52083333333333337</v>
      </c>
    </row>
    <row r="40" spans="1:13" ht="26.1" customHeight="1" x14ac:dyDescent="0.25">
      <c r="A40" s="150" t="str">
        <f t="shared" si="2"/>
        <v>So</v>
      </c>
      <c r="B40" s="151" t="str">
        <f t="shared" si="3"/>
        <v>17.11.24 13:00</v>
      </c>
      <c r="C40" s="129" t="s">
        <v>284</v>
      </c>
      <c r="D40" s="136" t="s">
        <v>20</v>
      </c>
      <c r="E40" s="136" t="s">
        <v>3</v>
      </c>
      <c r="F40" s="15" t="str">
        <f>VLOOKUP(I40,Hallen!$A$2:$B$68,2)</f>
        <v>Rosdorf, Siedlungsweg</v>
      </c>
      <c r="G40" s="35"/>
      <c r="H40" s="22" t="s">
        <v>124</v>
      </c>
      <c r="I40">
        <v>203121</v>
      </c>
      <c r="L40" s="31">
        <v>45613</v>
      </c>
      <c r="M40" s="37">
        <v>0.54166666666666663</v>
      </c>
    </row>
    <row r="41" spans="1:13" ht="26.1" customHeight="1" x14ac:dyDescent="0.25">
      <c r="A41" s="150" t="str">
        <f t="shared" si="2"/>
        <v>So</v>
      </c>
      <c r="B41" s="151" t="str">
        <f t="shared" si="3"/>
        <v>17.11.24 13:00</v>
      </c>
      <c r="C41" s="16" t="s">
        <v>287</v>
      </c>
      <c r="D41" s="136" t="s">
        <v>259</v>
      </c>
      <c r="E41" s="136" t="s">
        <v>3</v>
      </c>
      <c r="F41" s="15" t="str">
        <f>VLOOKUP(I41,Hallen!$A$2:$B$68,2)</f>
        <v>Duderstadt,
Auf der Klappe</v>
      </c>
      <c r="G41" s="35"/>
      <c r="H41" s="22" t="s">
        <v>307</v>
      </c>
      <c r="I41">
        <v>203160</v>
      </c>
      <c r="L41" s="31">
        <v>45613</v>
      </c>
      <c r="M41" s="37">
        <v>0.54166666666666663</v>
      </c>
    </row>
    <row r="42" spans="1:13" ht="26.1" customHeight="1" x14ac:dyDescent="0.25">
      <c r="A42" s="150" t="str">
        <f t="shared" si="2"/>
        <v>So</v>
      </c>
      <c r="B42" s="151" t="str">
        <f t="shared" si="3"/>
        <v>17.11.24 13:30</v>
      </c>
      <c r="C42" s="129" t="s">
        <v>289</v>
      </c>
      <c r="D42" s="136" t="s">
        <v>10</v>
      </c>
      <c r="E42" s="136" t="s">
        <v>3</v>
      </c>
      <c r="F42" s="15" t="str">
        <f>VLOOKUP(I42,Hallen!$A$2:$B$68,2)</f>
        <v>Gö-Geismar, SH II,
Schulweg</v>
      </c>
      <c r="G42" s="24"/>
      <c r="H42" s="21" t="s">
        <v>153</v>
      </c>
      <c r="I42">
        <v>203103</v>
      </c>
      <c r="L42" s="31">
        <v>45613</v>
      </c>
      <c r="M42" s="37">
        <v>0.5625</v>
      </c>
    </row>
    <row r="43" spans="1:13" ht="26.1" customHeight="1" x14ac:dyDescent="0.25">
      <c r="A43" s="150" t="str">
        <f t="shared" si="2"/>
        <v>So</v>
      </c>
      <c r="B43" s="151" t="str">
        <f t="shared" si="3"/>
        <v>17.11.24 15:00</v>
      </c>
      <c r="C43" s="129" t="s">
        <v>290</v>
      </c>
      <c r="D43" s="136" t="s">
        <v>275</v>
      </c>
      <c r="E43" s="136" t="s">
        <v>3</v>
      </c>
      <c r="F43" s="15" t="str">
        <f>VLOOKUP(I43,Hallen!$A$2:$B$68,2)</f>
        <v>Vor den Beeken, Lengede</v>
      </c>
      <c r="G43" s="24"/>
      <c r="H43" s="22" t="s">
        <v>123</v>
      </c>
      <c r="I43">
        <v>402162</v>
      </c>
      <c r="L43" s="31">
        <v>45613</v>
      </c>
      <c r="M43" s="37">
        <v>0.625</v>
      </c>
    </row>
    <row r="44" spans="1:13" ht="26.1" customHeight="1" x14ac:dyDescent="0.25">
      <c r="A44" s="150" t="str">
        <f t="shared" si="2"/>
        <v>So</v>
      </c>
      <c r="B44" s="151" t="str">
        <f t="shared" si="3"/>
        <v>17.11.24 15:00</v>
      </c>
      <c r="C44" s="129" t="s">
        <v>288</v>
      </c>
      <c r="D44" s="136" t="s">
        <v>5</v>
      </c>
      <c r="E44" s="136" t="s">
        <v>3</v>
      </c>
      <c r="F44" s="15" t="str">
        <f>VLOOKUP(I44,Hallen!$A$2:$B$68,2)</f>
        <v>Duderstadt,
Auf der Klappe</v>
      </c>
      <c r="G44" s="24"/>
      <c r="H44" s="22" t="s">
        <v>308</v>
      </c>
      <c r="I44">
        <v>203160</v>
      </c>
      <c r="L44" s="31">
        <v>45613</v>
      </c>
      <c r="M44" s="37">
        <v>0.625</v>
      </c>
    </row>
    <row r="45" spans="1:13" ht="26.1" customHeight="1" x14ac:dyDescent="0.25">
      <c r="A45" s="150" t="str">
        <f t="shared" si="2"/>
        <v>So</v>
      </c>
      <c r="B45" s="151" t="str">
        <f t="shared" si="3"/>
        <v>17.11.24 16:30</v>
      </c>
      <c r="C45" s="129" t="s">
        <v>265</v>
      </c>
      <c r="D45" s="136" t="s">
        <v>21</v>
      </c>
      <c r="E45" s="136" t="s">
        <v>7</v>
      </c>
      <c r="F45" s="15" t="str">
        <f>VLOOKUP(I45,Hallen!$A$2:$B$68,2)</f>
        <v>Gö-Weende, 
James-Franck-Ring</v>
      </c>
      <c r="G45" s="24"/>
      <c r="H45" s="22" t="s">
        <v>223</v>
      </c>
      <c r="I45">
        <v>203112</v>
      </c>
      <c r="L45" s="31">
        <v>45613</v>
      </c>
      <c r="M45" s="37">
        <v>0.6875</v>
      </c>
    </row>
    <row r="46" spans="1:13" ht="26.1" customHeight="1" x14ac:dyDescent="0.25">
      <c r="A46" s="150" t="str">
        <f t="shared" si="2"/>
        <v>So</v>
      </c>
      <c r="B46" s="151" t="str">
        <f t="shared" si="3"/>
        <v>17.11.24 17:00</v>
      </c>
      <c r="C46" s="129" t="s">
        <v>266</v>
      </c>
      <c r="D46" s="136" t="s">
        <v>275</v>
      </c>
      <c r="E46" s="136" t="s">
        <v>3</v>
      </c>
      <c r="F46" s="15" t="str">
        <f>VLOOKUP(I46,Hallen!$A$2:$B$68,2)</f>
        <v>Vor den Beeken, Lengede</v>
      </c>
      <c r="G46" s="24"/>
      <c r="H46" s="21" t="s">
        <v>268</v>
      </c>
      <c r="I46">
        <v>402162</v>
      </c>
      <c r="L46" s="31">
        <v>45613</v>
      </c>
      <c r="M46" s="37">
        <v>0.70833333333333337</v>
      </c>
    </row>
    <row r="47" spans="1:13" ht="26.1" customHeight="1" thickBot="1" x14ac:dyDescent="0.3">
      <c r="A47" s="152" t="str">
        <f t="shared" si="2"/>
        <v>So</v>
      </c>
      <c r="B47" s="153" t="str">
        <f t="shared" si="3"/>
        <v>17.11.24 17:00</v>
      </c>
      <c r="C47" s="56" t="s">
        <v>286</v>
      </c>
      <c r="D47" s="137" t="s">
        <v>11</v>
      </c>
      <c r="E47" s="143" t="s">
        <v>3</v>
      </c>
      <c r="F47" s="18" t="str">
        <f>VLOOKUP(I47,Hallen!$A$2:$B$68,2)</f>
        <v>Katlenburg, SH Burgberg</v>
      </c>
      <c r="G47" s="25"/>
      <c r="H47" s="23" t="s">
        <v>306</v>
      </c>
      <c r="I47">
        <v>206104</v>
      </c>
      <c r="L47" s="31">
        <v>45613</v>
      </c>
      <c r="M47" s="37">
        <v>0.70833333333333337</v>
      </c>
    </row>
    <row r="48" spans="1:13" ht="26.1" customHeight="1" thickTop="1" x14ac:dyDescent="0.25">
      <c r="A48" s="148" t="str">
        <f t="shared" si="2"/>
        <v>Sa</v>
      </c>
      <c r="B48" s="149" t="str">
        <f t="shared" si="3"/>
        <v>23.11.24 16:00</v>
      </c>
      <c r="C48" s="132" t="s">
        <v>290</v>
      </c>
      <c r="D48" s="135" t="s">
        <v>276</v>
      </c>
      <c r="E48" s="135" t="s">
        <v>3</v>
      </c>
      <c r="F48" s="17" t="str">
        <f>VLOOKUP(I48,Hallen!$A$2:$B$68,2)</f>
        <v>Liebigstraße, Holzminden</v>
      </c>
      <c r="G48" s="26"/>
      <c r="H48" s="21" t="s">
        <v>112</v>
      </c>
      <c r="I48">
        <v>402158</v>
      </c>
      <c r="L48" s="31">
        <v>45619</v>
      </c>
      <c r="M48" s="37">
        <v>0.66666666666666663</v>
      </c>
    </row>
    <row r="49" spans="1:13" ht="26.1" customHeight="1" thickBot="1" x14ac:dyDescent="0.3">
      <c r="A49" s="152" t="str">
        <f t="shared" si="2"/>
        <v>So</v>
      </c>
      <c r="B49" s="153" t="str">
        <f t="shared" si="3"/>
        <v>24.11.24 17:00</v>
      </c>
      <c r="C49" s="133" t="s">
        <v>265</v>
      </c>
      <c r="D49" s="137" t="s">
        <v>28</v>
      </c>
      <c r="E49" s="137" t="s">
        <v>7</v>
      </c>
      <c r="F49" s="18" t="str">
        <f>VLOOKUP(I49,Hallen!$A$2:$B$68,2)</f>
        <v>Nörten-Hardenberg, An der Bünte SH II</v>
      </c>
      <c r="G49" s="25"/>
      <c r="H49" s="23" t="s">
        <v>127</v>
      </c>
      <c r="I49">
        <v>206115</v>
      </c>
      <c r="L49" s="31">
        <v>45620</v>
      </c>
      <c r="M49" s="37">
        <v>0.70833333333333337</v>
      </c>
    </row>
    <row r="50" spans="1:13" ht="26.1" customHeight="1" thickTop="1" x14ac:dyDescent="0.25">
      <c r="A50" s="155" t="str">
        <f t="shared" si="2"/>
        <v>Sa</v>
      </c>
      <c r="B50" s="149" t="str">
        <f t="shared" si="3"/>
        <v>30.11.24 10:00</v>
      </c>
      <c r="C50" s="132" t="s">
        <v>288</v>
      </c>
      <c r="D50" s="135" t="s">
        <v>3</v>
      </c>
      <c r="E50" s="135" t="s">
        <v>20</v>
      </c>
      <c r="F50" s="17" t="str">
        <f>VLOOKUP(I50,Hallen!$A$2:$B$68,2)</f>
        <v>Ohmberghalle Worbis</v>
      </c>
      <c r="G50" s="27" t="s">
        <v>270</v>
      </c>
      <c r="H50" s="22" t="s">
        <v>302</v>
      </c>
      <c r="I50">
        <v>203183</v>
      </c>
      <c r="L50" s="31">
        <v>45626</v>
      </c>
      <c r="M50" s="37">
        <v>0.41666666666666669</v>
      </c>
    </row>
    <row r="51" spans="1:13" ht="26.1" customHeight="1" x14ac:dyDescent="0.25">
      <c r="A51" s="154" t="str">
        <f t="shared" si="2"/>
        <v>Sa</v>
      </c>
      <c r="B51" s="151" t="str">
        <f t="shared" si="3"/>
        <v>30.11.24 11:25</v>
      </c>
      <c r="C51" s="129" t="s">
        <v>287</v>
      </c>
      <c r="D51" s="136" t="s">
        <v>3</v>
      </c>
      <c r="E51" s="136" t="s">
        <v>19</v>
      </c>
      <c r="F51" s="15" t="str">
        <f>VLOOKUP(I51,Hallen!$A$2:$B$68,2)</f>
        <v>Ohmberghalle Worbis</v>
      </c>
      <c r="G51" s="85" t="s">
        <v>270</v>
      </c>
      <c r="H51" s="22" t="s">
        <v>303</v>
      </c>
      <c r="I51">
        <v>203183</v>
      </c>
      <c r="L51" s="31">
        <v>45626</v>
      </c>
      <c r="M51" s="37">
        <v>0.47569444444444442</v>
      </c>
    </row>
    <row r="52" spans="1:13" ht="26.1" customHeight="1" x14ac:dyDescent="0.25">
      <c r="A52" s="154" t="str">
        <f t="shared" si="2"/>
        <v>Sa</v>
      </c>
      <c r="B52" s="151" t="str">
        <f t="shared" si="3"/>
        <v>30.11.24 12:50</v>
      </c>
      <c r="C52" s="129" t="s">
        <v>283</v>
      </c>
      <c r="D52" s="136" t="s">
        <v>3</v>
      </c>
      <c r="E52" s="136" t="s">
        <v>5</v>
      </c>
      <c r="F52" s="15" t="str">
        <f>VLOOKUP(I52,Hallen!$A$2:$B$68,2)</f>
        <v>Ohmberghalle Worbis</v>
      </c>
      <c r="G52" s="85" t="s">
        <v>269</v>
      </c>
      <c r="H52" s="22" t="s">
        <v>310</v>
      </c>
      <c r="I52">
        <v>203183</v>
      </c>
      <c r="L52" s="31">
        <v>45626</v>
      </c>
      <c r="M52" s="37">
        <v>0.53472222222222221</v>
      </c>
    </row>
    <row r="53" spans="1:13" ht="26.1" customHeight="1" x14ac:dyDescent="0.25">
      <c r="A53" s="154" t="str">
        <f t="shared" si="2"/>
        <v>Sa</v>
      </c>
      <c r="B53" s="151" t="str">
        <f t="shared" si="3"/>
        <v>30.11.24 14:45</v>
      </c>
      <c r="C53" s="129" t="s">
        <v>265</v>
      </c>
      <c r="D53" s="136" t="s">
        <v>7</v>
      </c>
      <c r="E53" s="136" t="s">
        <v>25</v>
      </c>
      <c r="F53" s="15" t="str">
        <f>VLOOKUP(I53,Hallen!$A$2:$B$68,2)</f>
        <v>Ohmberghalle Worbis</v>
      </c>
      <c r="G53" s="85" t="s">
        <v>269</v>
      </c>
      <c r="H53" s="22" t="s">
        <v>309</v>
      </c>
      <c r="I53">
        <v>203183</v>
      </c>
      <c r="L53" s="31">
        <v>45626</v>
      </c>
      <c r="M53" s="37">
        <v>0.61458333333333337</v>
      </c>
    </row>
    <row r="54" spans="1:13" ht="26.1" customHeight="1" x14ac:dyDescent="0.25">
      <c r="A54" s="154" t="str">
        <f t="shared" si="2"/>
        <v>Sa</v>
      </c>
      <c r="B54" s="151" t="str">
        <f t="shared" si="3"/>
        <v>30.11.24 16:30</v>
      </c>
      <c r="C54" s="129" t="s">
        <v>286</v>
      </c>
      <c r="D54" s="136" t="s">
        <v>3</v>
      </c>
      <c r="E54" s="136" t="s">
        <v>278</v>
      </c>
      <c r="F54" s="15" t="str">
        <f>VLOOKUP(I54,Hallen!$A$2:$B$68,2)</f>
        <v>Ohmberghalle Worbis</v>
      </c>
      <c r="G54" s="85" t="s">
        <v>269</v>
      </c>
      <c r="H54" s="22" t="s">
        <v>296</v>
      </c>
      <c r="I54">
        <v>203183</v>
      </c>
      <c r="L54" s="31">
        <v>45626</v>
      </c>
      <c r="M54" s="37">
        <v>0.6875</v>
      </c>
    </row>
    <row r="55" spans="1:13" ht="26.1" customHeight="1" x14ac:dyDescent="0.25">
      <c r="A55" s="154" t="str">
        <f t="shared" si="2"/>
        <v>Sa</v>
      </c>
      <c r="B55" s="151" t="str">
        <f t="shared" si="3"/>
        <v>30.11.24 18:15</v>
      </c>
      <c r="C55" s="129" t="s">
        <v>290</v>
      </c>
      <c r="D55" s="136" t="s">
        <v>3</v>
      </c>
      <c r="E55" s="136" t="s">
        <v>18</v>
      </c>
      <c r="F55" s="15" t="str">
        <f>VLOOKUP(I55,Hallen!$A$2:$B$68,2)</f>
        <v>Ohmberghalle Worbis</v>
      </c>
      <c r="G55" s="85" t="s">
        <v>269</v>
      </c>
      <c r="H55" s="22" t="s">
        <v>300</v>
      </c>
      <c r="I55">
        <v>203183</v>
      </c>
      <c r="L55" s="31">
        <v>45626</v>
      </c>
      <c r="M55" s="37">
        <v>0.76041666666666663</v>
      </c>
    </row>
    <row r="56" spans="1:13" ht="26.1" customHeight="1" x14ac:dyDescent="0.25">
      <c r="A56" s="154" t="str">
        <f t="shared" si="2"/>
        <v>Sa</v>
      </c>
      <c r="B56" s="151" t="str">
        <f t="shared" si="3"/>
        <v>30.11.24 20:00</v>
      </c>
      <c r="C56" s="129" t="s">
        <v>266</v>
      </c>
      <c r="D56" s="136" t="s">
        <v>3</v>
      </c>
      <c r="E56" s="136" t="s">
        <v>23</v>
      </c>
      <c r="F56" s="15" t="str">
        <f>VLOOKUP(I56,Hallen!$A$2:$B$68,2)</f>
        <v>Ohmberghalle Worbis</v>
      </c>
      <c r="G56" s="85" t="s">
        <v>269</v>
      </c>
      <c r="H56" s="22" t="s">
        <v>301</v>
      </c>
      <c r="I56">
        <v>203183</v>
      </c>
      <c r="L56" s="31">
        <v>45626</v>
      </c>
      <c r="M56" s="37">
        <v>0.83333333333333337</v>
      </c>
    </row>
    <row r="57" spans="1:13" ht="25.5" x14ac:dyDescent="0.25">
      <c r="A57" s="154" t="str">
        <f t="shared" si="2"/>
        <v>So</v>
      </c>
      <c r="B57" s="151" t="str">
        <f t="shared" si="3"/>
        <v>01.12.24 10:00</v>
      </c>
      <c r="C57" s="16" t="s">
        <v>285</v>
      </c>
      <c r="D57" s="136" t="s">
        <v>3</v>
      </c>
      <c r="E57" s="136" t="s">
        <v>139</v>
      </c>
      <c r="F57" s="15" t="str">
        <f>VLOOKUP(I57,Hallen!$A$2:$B$68,2)</f>
        <v>Ohmberghalle Worbis</v>
      </c>
      <c r="G57" s="85" t="s">
        <v>270</v>
      </c>
      <c r="H57" s="22" t="s">
        <v>302</v>
      </c>
      <c r="I57">
        <v>203183</v>
      </c>
      <c r="L57" s="31">
        <v>45627</v>
      </c>
      <c r="M57" s="37">
        <v>0.41666666666666669</v>
      </c>
    </row>
    <row r="58" spans="1:13" ht="26.1" customHeight="1" x14ac:dyDescent="0.25">
      <c r="A58" s="154" t="str">
        <f t="shared" si="2"/>
        <v>So</v>
      </c>
      <c r="B58" s="151" t="str">
        <f t="shared" si="3"/>
        <v>01.12.24 11:30</v>
      </c>
      <c r="C58" s="129" t="s">
        <v>284</v>
      </c>
      <c r="D58" s="136" t="s">
        <v>3</v>
      </c>
      <c r="E58" s="136" t="s">
        <v>21</v>
      </c>
      <c r="F58" s="15" t="str">
        <f>VLOOKUP(I58,Hallen!$A$2:$B$68,2)</f>
        <v>Ohmberghalle Worbis</v>
      </c>
      <c r="G58" s="85" t="s">
        <v>270</v>
      </c>
      <c r="H58" s="22" t="s">
        <v>303</v>
      </c>
      <c r="I58">
        <v>203183</v>
      </c>
      <c r="L58" s="31">
        <v>45627</v>
      </c>
      <c r="M58" s="37">
        <v>0.47916666666666669</v>
      </c>
    </row>
    <row r="59" spans="1:13" ht="26.1" customHeight="1" thickBot="1" x14ac:dyDescent="0.3">
      <c r="A59" s="156" t="str">
        <f t="shared" si="2"/>
        <v>So</v>
      </c>
      <c r="B59" s="153" t="str">
        <f t="shared" si="3"/>
        <v>01.12.24 13:00</v>
      </c>
      <c r="C59" s="133" t="s">
        <v>289</v>
      </c>
      <c r="D59" s="137" t="s">
        <v>3</v>
      </c>
      <c r="E59" s="137" t="s">
        <v>19</v>
      </c>
      <c r="F59" s="18" t="str">
        <f>VLOOKUP(I59,Hallen!$A$2:$B$68,2)</f>
        <v>Ohmberghalle Worbis</v>
      </c>
      <c r="G59" s="28" t="s">
        <v>269</v>
      </c>
      <c r="H59" s="23" t="s">
        <v>304</v>
      </c>
      <c r="I59">
        <v>203183</v>
      </c>
      <c r="L59" s="31">
        <v>45627</v>
      </c>
      <c r="M59" s="37">
        <v>0.54166666666666663</v>
      </c>
    </row>
    <row r="60" spans="1:13" ht="26.1" customHeight="1" thickTop="1" x14ac:dyDescent="0.25">
      <c r="A60" s="148" t="str">
        <f t="shared" si="2"/>
        <v>Sa</v>
      </c>
      <c r="B60" s="149" t="str">
        <f t="shared" si="3"/>
        <v>07.12.24 17:15</v>
      </c>
      <c r="C60" s="132" t="s">
        <v>265</v>
      </c>
      <c r="D60" s="135" t="s">
        <v>138</v>
      </c>
      <c r="E60" s="135" t="s">
        <v>7</v>
      </c>
      <c r="F60" s="17" t="str">
        <f>VLOOKUP(I60,Hallen!$A$2:$B$68,2)</f>
        <v>Bad Harzburg, Deilichstr.1</v>
      </c>
      <c r="G60" s="26"/>
      <c r="H60" s="22" t="s">
        <v>255</v>
      </c>
      <c r="I60">
        <v>204101</v>
      </c>
      <c r="L60" s="31">
        <v>45633</v>
      </c>
      <c r="M60" s="37">
        <v>0.71875</v>
      </c>
    </row>
    <row r="61" spans="1:13" ht="26.1" customHeight="1" x14ac:dyDescent="0.25">
      <c r="A61" s="150" t="str">
        <f t="shared" si="2"/>
        <v>Sa</v>
      </c>
      <c r="B61" s="151" t="str">
        <f t="shared" si="3"/>
        <v>07.12.24 20:00</v>
      </c>
      <c r="C61" s="129" t="s">
        <v>266</v>
      </c>
      <c r="D61" s="136" t="s">
        <v>20</v>
      </c>
      <c r="E61" s="136" t="s">
        <v>3</v>
      </c>
      <c r="F61" s="15" t="str">
        <f>VLOOKUP(I61,Hallen!$A$2:$B$68,2)</f>
        <v>Rosdorf, Siedlungsweg</v>
      </c>
      <c r="G61" s="24"/>
      <c r="H61" s="22" t="s">
        <v>311</v>
      </c>
      <c r="I61">
        <v>203121</v>
      </c>
      <c r="L61" s="31">
        <v>45633</v>
      </c>
      <c r="M61" s="37">
        <v>0.83333333333333337</v>
      </c>
    </row>
    <row r="62" spans="1:13" ht="26.1" customHeight="1" thickBot="1" x14ac:dyDescent="0.3">
      <c r="A62" s="152" t="str">
        <f t="shared" si="2"/>
        <v>So</v>
      </c>
      <c r="B62" s="153" t="str">
        <f t="shared" si="3"/>
        <v>08.12.24 14:15</v>
      </c>
      <c r="C62" s="133" t="s">
        <v>290</v>
      </c>
      <c r="D62" s="137" t="s">
        <v>30</v>
      </c>
      <c r="E62" s="137" t="s">
        <v>3</v>
      </c>
      <c r="F62" s="18" t="str">
        <f>VLOOKUP(I62,Hallen!$A$2:$B$68,2)</f>
        <v>Hattorf,
Angerstraße 19</v>
      </c>
      <c r="G62" s="30"/>
      <c r="H62" s="23" t="s">
        <v>154</v>
      </c>
      <c r="I62">
        <v>207102</v>
      </c>
      <c r="L62" s="31">
        <v>45634</v>
      </c>
      <c r="M62" s="37">
        <v>0.59375</v>
      </c>
    </row>
    <row r="63" spans="1:13" ht="26.1" customHeight="1" thickTop="1" x14ac:dyDescent="0.25">
      <c r="A63" s="155" t="str">
        <f t="shared" si="2"/>
        <v>Sa</v>
      </c>
      <c r="B63" s="149" t="str">
        <f t="shared" si="3"/>
        <v>14.12.24 13:20</v>
      </c>
      <c r="C63" s="132" t="s">
        <v>284</v>
      </c>
      <c r="D63" s="135" t="s">
        <v>3</v>
      </c>
      <c r="E63" s="135" t="s">
        <v>11</v>
      </c>
      <c r="F63" s="17" t="str">
        <f>VLOOKUP(I63,Hallen!$A$2:$B$68,2)</f>
        <v>Ohmberghalle Worbis</v>
      </c>
      <c r="G63" s="27" t="s">
        <v>270</v>
      </c>
      <c r="H63" s="22" t="s">
        <v>299</v>
      </c>
      <c r="I63">
        <v>203183</v>
      </c>
      <c r="L63" s="31">
        <v>45640</v>
      </c>
      <c r="M63" s="37">
        <v>0.55555555555555558</v>
      </c>
    </row>
    <row r="64" spans="1:13" ht="26.1" customHeight="1" x14ac:dyDescent="0.25">
      <c r="A64" s="154" t="str">
        <f t="shared" si="2"/>
        <v>Sa</v>
      </c>
      <c r="B64" s="151" t="str">
        <f t="shared" si="3"/>
        <v>14.12.24 14:45</v>
      </c>
      <c r="C64" s="129" t="s">
        <v>265</v>
      </c>
      <c r="D64" s="136" t="s">
        <v>7</v>
      </c>
      <c r="E64" s="136" t="s">
        <v>28</v>
      </c>
      <c r="F64" s="15" t="str">
        <f>VLOOKUP(I64,Hallen!$A$2:$B$68,2)</f>
        <v>Ohmberghalle Worbis</v>
      </c>
      <c r="G64" s="85" t="s">
        <v>269</v>
      </c>
      <c r="H64" s="22" t="s">
        <v>309</v>
      </c>
      <c r="I64">
        <v>203183</v>
      </c>
      <c r="L64" s="31">
        <v>45640</v>
      </c>
      <c r="M64" s="37">
        <v>0.61458333333333337</v>
      </c>
    </row>
    <row r="65" spans="1:13" ht="26.1" customHeight="1" x14ac:dyDescent="0.25">
      <c r="A65" s="150" t="str">
        <f t="shared" si="2"/>
        <v>Sa</v>
      </c>
      <c r="B65" s="151" t="str">
        <f t="shared" si="3"/>
        <v>14.12.24 17:30</v>
      </c>
      <c r="C65" s="16" t="s">
        <v>289</v>
      </c>
      <c r="D65" s="136" t="s">
        <v>277</v>
      </c>
      <c r="E65" s="144" t="s">
        <v>3</v>
      </c>
      <c r="F65" s="15" t="str">
        <f>VLOOKUP(I65,Hallen!$A$2:$B$68,2)</f>
        <v>Liebigstraße, Holzminden</v>
      </c>
      <c r="G65" s="24"/>
      <c r="H65" s="21" t="s">
        <v>127</v>
      </c>
      <c r="I65">
        <v>402158</v>
      </c>
      <c r="L65" s="31">
        <v>45640</v>
      </c>
      <c r="M65" s="37">
        <v>0.72916666666666663</v>
      </c>
    </row>
    <row r="66" spans="1:13" ht="26.1" customHeight="1" x14ac:dyDescent="0.25">
      <c r="A66" s="154" t="str">
        <f t="shared" si="2"/>
        <v>Sa</v>
      </c>
      <c r="B66" s="151" t="str">
        <f t="shared" si="3"/>
        <v>14.12.24 18:15</v>
      </c>
      <c r="C66" s="129" t="s">
        <v>290</v>
      </c>
      <c r="D66" s="136" t="s">
        <v>3</v>
      </c>
      <c r="E66" s="136" t="s">
        <v>16</v>
      </c>
      <c r="F66" s="15" t="str">
        <f>VLOOKUP(I66,Hallen!$A$2:$B$68,2)</f>
        <v>Ohmberghalle Worbis</v>
      </c>
      <c r="G66" s="85" t="s">
        <v>269</v>
      </c>
      <c r="H66" s="22" t="s">
        <v>300</v>
      </c>
      <c r="I66">
        <v>203183</v>
      </c>
      <c r="L66" s="31">
        <v>45640</v>
      </c>
      <c r="M66" s="37">
        <v>0.76041666666666663</v>
      </c>
    </row>
    <row r="67" spans="1:13" ht="26.1" customHeight="1" x14ac:dyDescent="0.25">
      <c r="A67" s="154" t="str">
        <f t="shared" si="2"/>
        <v>Sa</v>
      </c>
      <c r="B67" s="151" t="str">
        <f t="shared" si="3"/>
        <v>14.12.24 20:00</v>
      </c>
      <c r="C67" s="129" t="s">
        <v>266</v>
      </c>
      <c r="D67" s="136" t="s">
        <v>3</v>
      </c>
      <c r="E67" s="136" t="s">
        <v>132</v>
      </c>
      <c r="F67" s="15" t="str">
        <f>VLOOKUP(I67,Hallen!$A$2:$B$68,2)</f>
        <v>Ohmberghalle Worbis</v>
      </c>
      <c r="G67" s="85" t="s">
        <v>269</v>
      </c>
      <c r="H67" s="22" t="s">
        <v>301</v>
      </c>
      <c r="I67">
        <v>203183</v>
      </c>
      <c r="L67" s="31">
        <v>45640</v>
      </c>
      <c r="M67" s="37">
        <v>0.83333333333333337</v>
      </c>
    </row>
    <row r="68" spans="1:13" ht="26.1" customHeight="1" x14ac:dyDescent="0.25">
      <c r="A68" s="150" t="str">
        <f t="shared" si="2"/>
        <v>So</v>
      </c>
      <c r="B68" s="151" t="str">
        <f t="shared" si="3"/>
        <v>15.12.24 10:00</v>
      </c>
      <c r="C68" s="129" t="s">
        <v>288</v>
      </c>
      <c r="D68" s="136" t="s">
        <v>10</v>
      </c>
      <c r="E68" s="136" t="s">
        <v>3</v>
      </c>
      <c r="F68" s="15" t="str">
        <f>VLOOKUP(I68,Hallen!$A$2:$B$68,2)</f>
        <v>Gö-Geismar, SH II,
Schulweg</v>
      </c>
      <c r="G68" s="24"/>
      <c r="H68" s="21" t="s">
        <v>93</v>
      </c>
      <c r="I68">
        <v>203103</v>
      </c>
      <c r="L68" s="31">
        <v>45641</v>
      </c>
      <c r="M68" s="37">
        <v>0.41666666666666669</v>
      </c>
    </row>
    <row r="69" spans="1:13" ht="26.1" customHeight="1" x14ac:dyDescent="0.25">
      <c r="A69" s="150" t="str">
        <f t="shared" si="2"/>
        <v>So</v>
      </c>
      <c r="B69" s="151" t="str">
        <f t="shared" si="3"/>
        <v>15.12.24 11:45</v>
      </c>
      <c r="C69" s="129" t="s">
        <v>285</v>
      </c>
      <c r="D69" s="136" t="s">
        <v>10</v>
      </c>
      <c r="E69" s="136" t="s">
        <v>3</v>
      </c>
      <c r="F69" s="15" t="str">
        <f>VLOOKUP(I69,Hallen!$A$2:$B$68,2)</f>
        <v>Gö-Geismar, SH II,
Schulweg</v>
      </c>
      <c r="G69" s="24"/>
      <c r="H69" s="21" t="s">
        <v>312</v>
      </c>
      <c r="I69">
        <v>203103</v>
      </c>
      <c r="L69" s="31">
        <v>45641</v>
      </c>
      <c r="M69" s="37">
        <v>0.48958333333333331</v>
      </c>
    </row>
    <row r="70" spans="1:13" ht="26.1" customHeight="1" thickBot="1" x14ac:dyDescent="0.3">
      <c r="A70" s="152" t="str">
        <f t="shared" si="2"/>
        <v>So</v>
      </c>
      <c r="B70" s="153" t="str">
        <f t="shared" si="3"/>
        <v>15.12.24 17:00</v>
      </c>
      <c r="C70" s="133" t="s">
        <v>283</v>
      </c>
      <c r="D70" s="137" t="s">
        <v>9</v>
      </c>
      <c r="E70" s="137" t="s">
        <v>3</v>
      </c>
      <c r="F70" s="18" t="str">
        <f>VLOOKUP(I70,Hallen!$A$2:$B$68,2)</f>
        <v>Gö-Geismar, SH II,
Schulweg</v>
      </c>
      <c r="G70" s="25"/>
      <c r="H70" s="23" t="s">
        <v>306</v>
      </c>
      <c r="I70">
        <v>203103</v>
      </c>
      <c r="L70" s="31">
        <v>45641</v>
      </c>
      <c r="M70" s="37">
        <v>0.70833333333333337</v>
      </c>
    </row>
    <row r="71" spans="1:13" ht="26.1" customHeight="1" thickTop="1" thickBot="1" x14ac:dyDescent="0.3">
      <c r="A71" s="154" t="str">
        <f t="shared" ref="A71" si="4">CHOOSE(WEEKDAY(B71),"So","Mo","Di","Mi","Do","Fr","Sa")</f>
        <v>Sa</v>
      </c>
      <c r="B71" s="153" t="str">
        <f t="shared" ref="B71" si="5">TEXT(L71,"TT.MM.JJ") &amp; " " &amp; TEXT(M71,"hh:mm")</f>
        <v>04.01.25 16:00</v>
      </c>
      <c r="C71" s="159" t="s">
        <v>186</v>
      </c>
      <c r="D71" s="145" t="s">
        <v>92</v>
      </c>
      <c r="E71" s="145"/>
      <c r="F71" s="18" t="str">
        <f>VLOOKUP(I71,Hallen!$A$2:$B$68,2)</f>
        <v>Ohmberghalle Worbis</v>
      </c>
      <c r="G71" s="85" t="s">
        <v>315</v>
      </c>
      <c r="H71" s="22" t="s">
        <v>316</v>
      </c>
      <c r="I71">
        <v>203183</v>
      </c>
      <c r="L71" s="31">
        <v>45661</v>
      </c>
      <c r="M71" s="37">
        <v>0.66666666666666663</v>
      </c>
    </row>
    <row r="72" spans="1:13" ht="26.1" customHeight="1" thickTop="1" thickBot="1" x14ac:dyDescent="0.3">
      <c r="A72" s="157" t="str">
        <f t="shared" si="2"/>
        <v>So</v>
      </c>
      <c r="B72" s="158" t="str">
        <f t="shared" ref="B72:B103" si="6">TEXT(L72,"TT.MM.JJ") &amp; " " &amp; TEXT(M72,"hh:mm")</f>
        <v>12.01.25 15:30</v>
      </c>
      <c r="C72" s="134" t="s">
        <v>286</v>
      </c>
      <c r="D72" s="146" t="s">
        <v>278</v>
      </c>
      <c r="E72" s="146" t="s">
        <v>3</v>
      </c>
      <c r="F72" s="18" t="str">
        <f>VLOOKUP(I72,Hallen!$A$2:$B$75,2)</f>
        <v>Vor den Beeken, Lengede</v>
      </c>
      <c r="G72" s="62"/>
      <c r="H72" s="64" t="s">
        <v>108</v>
      </c>
      <c r="I72">
        <v>208151</v>
      </c>
      <c r="L72" s="31">
        <v>45669</v>
      </c>
      <c r="M72" s="37">
        <v>0.64583333333333337</v>
      </c>
    </row>
    <row r="73" spans="1:13" ht="26.1" customHeight="1" thickTop="1" x14ac:dyDescent="0.25">
      <c r="A73" s="148" t="str">
        <f t="shared" si="2"/>
        <v>So</v>
      </c>
      <c r="B73" s="149" t="str">
        <f t="shared" si="6"/>
        <v>19.01.25 13:00</v>
      </c>
      <c r="C73" s="34" t="s">
        <v>290</v>
      </c>
      <c r="D73" s="135" t="s">
        <v>16</v>
      </c>
      <c r="E73" s="147" t="s">
        <v>3</v>
      </c>
      <c r="F73" s="79" t="str">
        <f>VLOOKUP(I73,Hallen!$A$2:$B$75,2)</f>
        <v>Göttingen,BBS II, Godehardtstr. 11</v>
      </c>
      <c r="G73" s="29"/>
      <c r="H73" s="22" t="s">
        <v>124</v>
      </c>
      <c r="I73">
        <v>203109</v>
      </c>
      <c r="L73" s="31">
        <v>45676</v>
      </c>
      <c r="M73" s="37">
        <v>0.54166666666666663</v>
      </c>
    </row>
    <row r="74" spans="1:13" ht="26.1" customHeight="1" thickBot="1" x14ac:dyDescent="0.3">
      <c r="A74" s="152" t="str">
        <f t="shared" si="2"/>
        <v>So</v>
      </c>
      <c r="B74" s="153" t="str">
        <f t="shared" si="6"/>
        <v>19.01.25 16:00</v>
      </c>
      <c r="C74" s="133" t="s">
        <v>266</v>
      </c>
      <c r="D74" s="137" t="s">
        <v>132</v>
      </c>
      <c r="E74" s="137" t="s">
        <v>3</v>
      </c>
      <c r="F74" s="20" t="str">
        <f>VLOOKUP(I74,Hallen!$A$2:$B$75,2)</f>
        <v>BS-Stöckheim, Siekgraben 46</v>
      </c>
      <c r="G74" s="25"/>
      <c r="H74" s="23" t="s">
        <v>112</v>
      </c>
      <c r="I74">
        <v>201131</v>
      </c>
      <c r="L74" s="31">
        <v>45676</v>
      </c>
      <c r="M74" s="37">
        <v>0.66666666666666663</v>
      </c>
    </row>
    <row r="75" spans="1:13" ht="26.1" customHeight="1" thickTop="1" x14ac:dyDescent="0.25">
      <c r="A75" s="155" t="str">
        <f t="shared" si="2"/>
        <v>Sa</v>
      </c>
      <c r="B75" s="149" t="str">
        <f t="shared" si="6"/>
        <v>25.01.25 14:45</v>
      </c>
      <c r="C75" s="132" t="s">
        <v>265</v>
      </c>
      <c r="D75" s="135" t="s">
        <v>7</v>
      </c>
      <c r="E75" s="135" t="s">
        <v>15</v>
      </c>
      <c r="F75" s="79" t="str">
        <f>VLOOKUP(I75,Hallen!$A$2:$B$75,2)</f>
        <v>Ohmberghalle Worbis</v>
      </c>
      <c r="G75" s="27" t="s">
        <v>269</v>
      </c>
      <c r="H75" s="22" t="s">
        <v>309</v>
      </c>
      <c r="I75">
        <v>203183</v>
      </c>
      <c r="L75" s="31">
        <v>45682</v>
      </c>
      <c r="M75" s="37">
        <v>0.61458333333333337</v>
      </c>
    </row>
    <row r="76" spans="1:13" ht="26.1" customHeight="1" x14ac:dyDescent="0.25">
      <c r="A76" s="154" t="str">
        <f t="shared" ref="A76:A104" si="7">CHOOSE(WEEKDAY(B76),"So","Mo","Di","Mi","Do","Fr","Sa")</f>
        <v>Sa</v>
      </c>
      <c r="B76" s="151" t="str">
        <f t="shared" si="6"/>
        <v>25.01.25 16:30</v>
      </c>
      <c r="C76" s="129" t="s">
        <v>286</v>
      </c>
      <c r="D76" s="136" t="s">
        <v>3</v>
      </c>
      <c r="E76" s="136" t="s">
        <v>259</v>
      </c>
      <c r="F76" s="15" t="str">
        <f>VLOOKUP(I76,Hallen!$A$2:$B$75,2)</f>
        <v>Ohmberghalle Worbis</v>
      </c>
      <c r="G76" s="85" t="s">
        <v>269</v>
      </c>
      <c r="H76" s="22" t="s">
        <v>296</v>
      </c>
      <c r="I76">
        <v>203183</v>
      </c>
      <c r="L76" s="31">
        <v>45682</v>
      </c>
      <c r="M76" s="37">
        <v>0.6875</v>
      </c>
    </row>
    <row r="77" spans="1:13" ht="26.1" customHeight="1" x14ac:dyDescent="0.25">
      <c r="A77" s="154" t="str">
        <f t="shared" si="7"/>
        <v>Sa</v>
      </c>
      <c r="B77" s="151" t="str">
        <f t="shared" si="6"/>
        <v>25.01.25 18:15</v>
      </c>
      <c r="C77" s="129" t="s">
        <v>290</v>
      </c>
      <c r="D77" s="136" t="s">
        <v>3</v>
      </c>
      <c r="E77" s="136" t="s">
        <v>276</v>
      </c>
      <c r="F77" s="15" t="str">
        <f>VLOOKUP(I77,Hallen!$A$2:$B$75,2)</f>
        <v>Ohmberghalle Worbis</v>
      </c>
      <c r="G77" s="85" t="s">
        <v>269</v>
      </c>
      <c r="H77" s="22" t="s">
        <v>300</v>
      </c>
      <c r="I77">
        <v>203183</v>
      </c>
      <c r="L77" s="31">
        <v>45682</v>
      </c>
      <c r="M77" s="37">
        <v>0.76041666666666663</v>
      </c>
    </row>
    <row r="78" spans="1:13" ht="26.1" customHeight="1" thickBot="1" x14ac:dyDescent="0.3">
      <c r="A78" s="156" t="str">
        <f t="shared" si="7"/>
        <v>Sa</v>
      </c>
      <c r="B78" s="153" t="str">
        <f t="shared" si="6"/>
        <v>25.01.25 20:00</v>
      </c>
      <c r="C78" s="133" t="s">
        <v>266</v>
      </c>
      <c r="D78" s="137" t="s">
        <v>3</v>
      </c>
      <c r="E78" s="137" t="s">
        <v>144</v>
      </c>
      <c r="F78" s="20" t="str">
        <f>VLOOKUP(I78,Hallen!$A$2:$B$75,2)</f>
        <v>Ohmberghalle Worbis</v>
      </c>
      <c r="G78" s="28" t="s">
        <v>269</v>
      </c>
      <c r="H78" s="23" t="s">
        <v>301</v>
      </c>
      <c r="I78">
        <v>203183</v>
      </c>
      <c r="L78" s="31">
        <v>45682</v>
      </c>
      <c r="M78" s="37">
        <v>0.83333333333333337</v>
      </c>
    </row>
    <row r="79" spans="1:13" ht="26.1" customHeight="1" thickTop="1" x14ac:dyDescent="0.25">
      <c r="A79" s="148" t="str">
        <f t="shared" si="7"/>
        <v>Sa</v>
      </c>
      <c r="B79" s="149" t="str">
        <f t="shared" si="6"/>
        <v>08.02.25 16:30</v>
      </c>
      <c r="C79" s="34" t="s">
        <v>290</v>
      </c>
      <c r="D79" s="135" t="s">
        <v>279</v>
      </c>
      <c r="E79" s="135" t="s">
        <v>3</v>
      </c>
      <c r="F79" s="17" t="str">
        <f>VLOOKUP(I79,Hallen!$A$2:$B$68,2)</f>
        <v>Diemarden, 
Lange Str.</v>
      </c>
      <c r="G79" s="26"/>
      <c r="H79" s="22" t="s">
        <v>159</v>
      </c>
      <c r="I79">
        <v>203122</v>
      </c>
      <c r="L79" s="31">
        <v>45696</v>
      </c>
      <c r="M79" s="37">
        <v>0.6875</v>
      </c>
    </row>
    <row r="80" spans="1:13" ht="26.1" customHeight="1" x14ac:dyDescent="0.25">
      <c r="A80" s="150" t="str">
        <f t="shared" si="7"/>
        <v>So</v>
      </c>
      <c r="B80" s="151" t="str">
        <f t="shared" si="6"/>
        <v>09.02.25 12:30</v>
      </c>
      <c r="C80" s="130" t="s">
        <v>286</v>
      </c>
      <c r="D80" s="136" t="s">
        <v>133</v>
      </c>
      <c r="E80" s="136" t="s">
        <v>3</v>
      </c>
      <c r="F80" s="15" t="str">
        <f>VLOOKUP(I80,Hallen!$A$2:$B$68,2)</f>
        <v>BS-Stöckheim, Siekgraben 46</v>
      </c>
      <c r="G80" s="24"/>
      <c r="H80" s="21" t="s">
        <v>157</v>
      </c>
      <c r="I80">
        <v>201131</v>
      </c>
      <c r="L80" s="31">
        <v>45697</v>
      </c>
      <c r="M80" s="37">
        <v>0.52083333333333337</v>
      </c>
    </row>
    <row r="81" spans="1:13" ht="26.1" customHeight="1" thickBot="1" x14ac:dyDescent="0.3">
      <c r="A81" s="152" t="str">
        <f t="shared" si="7"/>
        <v>So</v>
      </c>
      <c r="B81" s="153" t="str">
        <f t="shared" si="6"/>
        <v>09.02.25 19:00</v>
      </c>
      <c r="C81" s="133" t="s">
        <v>265</v>
      </c>
      <c r="D81" s="137" t="s">
        <v>143</v>
      </c>
      <c r="E81" s="137" t="s">
        <v>7</v>
      </c>
      <c r="F81" s="18" t="str">
        <f>VLOOKUP(I81,Hallen!$A$2:$B$68,2)</f>
        <v>Duderstadt,
Auf der Klappe</v>
      </c>
      <c r="G81" s="25"/>
      <c r="H81" s="23" t="s">
        <v>272</v>
      </c>
      <c r="I81">
        <v>203160</v>
      </c>
      <c r="L81" s="31">
        <v>45697</v>
      </c>
      <c r="M81" s="37">
        <v>0.79166666666666663</v>
      </c>
    </row>
    <row r="82" spans="1:13" ht="26.1" customHeight="1" thickTop="1" x14ac:dyDescent="0.25">
      <c r="A82" s="155" t="str">
        <f t="shared" si="7"/>
        <v>Sa</v>
      </c>
      <c r="B82" s="149" t="str">
        <f t="shared" si="6"/>
        <v>15.02.25 18:15</v>
      </c>
      <c r="C82" s="132" t="s">
        <v>265</v>
      </c>
      <c r="D82" s="135" t="s">
        <v>7</v>
      </c>
      <c r="E82" s="135" t="s">
        <v>258</v>
      </c>
      <c r="F82" s="17" t="str">
        <f>VLOOKUP(I82,Hallen!$A$2:$B$68,2)</f>
        <v>Ohmberghalle Worbis</v>
      </c>
      <c r="G82" s="27" t="s">
        <v>269</v>
      </c>
      <c r="H82" s="22" t="s">
        <v>300</v>
      </c>
      <c r="I82">
        <v>203183</v>
      </c>
      <c r="L82" s="31">
        <v>45703</v>
      </c>
      <c r="M82" s="37">
        <v>0.76041666666666663</v>
      </c>
    </row>
    <row r="83" spans="1:13" ht="26.1" customHeight="1" thickBot="1" x14ac:dyDescent="0.3">
      <c r="A83" s="154" t="str">
        <f t="shared" si="7"/>
        <v>Sa</v>
      </c>
      <c r="B83" s="153" t="str">
        <f t="shared" si="6"/>
        <v>15.02.25 20:00</v>
      </c>
      <c r="C83" s="133" t="s">
        <v>266</v>
      </c>
      <c r="D83" s="137" t="s">
        <v>3</v>
      </c>
      <c r="E83" s="137" t="s">
        <v>22</v>
      </c>
      <c r="F83" s="18" t="str">
        <f>VLOOKUP(I83,Hallen!$A$2:$B$68,2)</f>
        <v>Ohmberghalle Worbis</v>
      </c>
      <c r="G83" s="28" t="s">
        <v>269</v>
      </c>
      <c r="H83" s="23" t="s">
        <v>301</v>
      </c>
      <c r="I83">
        <v>203183</v>
      </c>
      <c r="L83" s="31">
        <v>45703</v>
      </c>
      <c r="M83" s="37">
        <v>0.83333333333333337</v>
      </c>
    </row>
    <row r="84" spans="1:13" ht="26.1" customHeight="1" thickTop="1" x14ac:dyDescent="0.25">
      <c r="A84" s="154" t="str">
        <f t="shared" si="7"/>
        <v>Sa</v>
      </c>
      <c r="B84" s="149" t="str">
        <f t="shared" si="6"/>
        <v>22.02.25 14:45</v>
      </c>
      <c r="C84" s="132" t="s">
        <v>265</v>
      </c>
      <c r="D84" s="135" t="s">
        <v>7</v>
      </c>
      <c r="E84" s="135" t="s">
        <v>140</v>
      </c>
      <c r="F84" s="17" t="str">
        <f>VLOOKUP(I84,Hallen!$A$2:$B$68,2)</f>
        <v>Ohmberghalle Worbis</v>
      </c>
      <c r="G84" s="27" t="s">
        <v>269</v>
      </c>
      <c r="H84" s="22" t="s">
        <v>309</v>
      </c>
      <c r="I84">
        <v>203183</v>
      </c>
      <c r="L84" s="31">
        <v>45710</v>
      </c>
      <c r="M84" s="37">
        <v>0.61458333333333337</v>
      </c>
    </row>
    <row r="85" spans="1:13" ht="26.1" customHeight="1" x14ac:dyDescent="0.25">
      <c r="A85" s="154" t="str">
        <f t="shared" si="7"/>
        <v>Sa</v>
      </c>
      <c r="B85" s="151" t="str">
        <f t="shared" si="6"/>
        <v>22.02.25 16:30</v>
      </c>
      <c r="C85" s="129" t="s">
        <v>286</v>
      </c>
      <c r="D85" s="136" t="s">
        <v>3</v>
      </c>
      <c r="E85" s="136" t="s">
        <v>274</v>
      </c>
      <c r="F85" s="15" t="str">
        <f>VLOOKUP(I85,Hallen!$A$2:$B$68,2)</f>
        <v>Ohmberghalle Worbis</v>
      </c>
      <c r="G85" s="85" t="s">
        <v>269</v>
      </c>
      <c r="H85" s="22" t="s">
        <v>296</v>
      </c>
      <c r="I85">
        <v>203183</v>
      </c>
      <c r="L85" s="31">
        <v>45710</v>
      </c>
      <c r="M85" s="37">
        <v>0.6875</v>
      </c>
    </row>
    <row r="86" spans="1:13" ht="26.1" customHeight="1" x14ac:dyDescent="0.25">
      <c r="A86" s="154" t="str">
        <f t="shared" si="7"/>
        <v>Sa</v>
      </c>
      <c r="B86" s="151" t="str">
        <f t="shared" si="6"/>
        <v>22.02.25 18:15</v>
      </c>
      <c r="C86" s="129" t="s">
        <v>290</v>
      </c>
      <c r="D86" s="136" t="s">
        <v>3</v>
      </c>
      <c r="E86" s="136" t="s">
        <v>33</v>
      </c>
      <c r="F86" s="15" t="str">
        <f>VLOOKUP(I86,Hallen!$A$2:$B$68,2)</f>
        <v>Ohmberghalle Worbis</v>
      </c>
      <c r="G86" s="85" t="s">
        <v>269</v>
      </c>
      <c r="H86" s="22" t="s">
        <v>300</v>
      </c>
      <c r="I86">
        <v>203183</v>
      </c>
      <c r="L86" s="31">
        <v>45710</v>
      </c>
      <c r="M86" s="37">
        <v>0.76041666666666663</v>
      </c>
    </row>
    <row r="87" spans="1:13" ht="26.1" customHeight="1" thickBot="1" x14ac:dyDescent="0.3">
      <c r="A87" s="156" t="str">
        <f t="shared" si="7"/>
        <v>Sa</v>
      </c>
      <c r="B87" s="153" t="str">
        <f t="shared" si="6"/>
        <v>22.02.25 20:00</v>
      </c>
      <c r="C87" s="133" t="s">
        <v>266</v>
      </c>
      <c r="D87" s="137" t="s">
        <v>3</v>
      </c>
      <c r="E87" s="137" t="s">
        <v>142</v>
      </c>
      <c r="F87" s="18" t="str">
        <f>VLOOKUP(I87,Hallen!$A$2:$B$68,2)</f>
        <v>Ohmberghalle Worbis</v>
      </c>
      <c r="G87" s="28" t="s">
        <v>269</v>
      </c>
      <c r="H87" s="23" t="s">
        <v>301</v>
      </c>
      <c r="I87">
        <v>203183</v>
      </c>
      <c r="L87" s="31">
        <v>45710</v>
      </c>
      <c r="M87" s="37">
        <v>0.83333333333333337</v>
      </c>
    </row>
    <row r="88" spans="1:13" ht="26.1" customHeight="1" thickTop="1" x14ac:dyDescent="0.25">
      <c r="A88" s="155" t="str">
        <f t="shared" si="7"/>
        <v>Sa</v>
      </c>
      <c r="B88" s="149" t="str">
        <f t="shared" si="6"/>
        <v>08.03.25 16:30</v>
      </c>
      <c r="C88" s="132" t="s">
        <v>286</v>
      </c>
      <c r="D88" s="135" t="s">
        <v>3</v>
      </c>
      <c r="E88" s="135" t="s">
        <v>19</v>
      </c>
      <c r="F88" s="17" t="str">
        <f>VLOOKUP(I88,Hallen!$A$2:$B$68,2)</f>
        <v>Ohmberghalle Worbis</v>
      </c>
      <c r="G88" s="27" t="s">
        <v>269</v>
      </c>
      <c r="H88" s="22" t="s">
        <v>296</v>
      </c>
      <c r="I88">
        <v>203183</v>
      </c>
      <c r="K88" s="128"/>
      <c r="L88" s="31">
        <v>45724</v>
      </c>
      <c r="M88" s="37">
        <v>0.6875</v>
      </c>
    </row>
    <row r="89" spans="1:13" ht="26.1" customHeight="1" x14ac:dyDescent="0.25">
      <c r="A89" s="154" t="str">
        <f t="shared" si="7"/>
        <v>Sa</v>
      </c>
      <c r="B89" s="151" t="str">
        <f t="shared" si="6"/>
        <v>08.03.25 18:15</v>
      </c>
      <c r="C89" s="129" t="s">
        <v>290</v>
      </c>
      <c r="D89" s="136" t="s">
        <v>3</v>
      </c>
      <c r="E89" s="136" t="s">
        <v>279</v>
      </c>
      <c r="F89" s="15" t="str">
        <f>VLOOKUP(I89,Hallen!$A$2:$B$68,2)</f>
        <v>Ohmberghalle Worbis</v>
      </c>
      <c r="G89" s="85" t="s">
        <v>269</v>
      </c>
      <c r="H89" s="22" t="s">
        <v>300</v>
      </c>
      <c r="I89">
        <v>203183</v>
      </c>
      <c r="L89" s="31">
        <v>45724</v>
      </c>
      <c r="M89" s="37">
        <v>0.76041666666666663</v>
      </c>
    </row>
    <row r="90" spans="1:13" ht="26.1" customHeight="1" thickBot="1" x14ac:dyDescent="0.3">
      <c r="A90" s="156" t="str">
        <f t="shared" si="7"/>
        <v>Sa</v>
      </c>
      <c r="B90" s="153" t="str">
        <f t="shared" si="6"/>
        <v>08.03.25 20:00</v>
      </c>
      <c r="C90" s="133" t="s">
        <v>265</v>
      </c>
      <c r="D90" s="137" t="s">
        <v>7</v>
      </c>
      <c r="E90" s="137" t="s">
        <v>143</v>
      </c>
      <c r="F90" s="18" t="str">
        <f>VLOOKUP(I90,Hallen!$A$2:$B$68,2)</f>
        <v>Ohmberghalle Worbis</v>
      </c>
      <c r="G90" s="28" t="s">
        <v>269</v>
      </c>
      <c r="H90" s="23" t="s">
        <v>301</v>
      </c>
      <c r="I90">
        <v>203183</v>
      </c>
      <c r="L90" s="31">
        <v>45724</v>
      </c>
      <c r="M90" s="37">
        <v>0.83333333333333337</v>
      </c>
    </row>
    <row r="91" spans="1:13" ht="26.1" customHeight="1" thickTop="1" x14ac:dyDescent="0.25">
      <c r="A91" s="148" t="str">
        <f t="shared" si="7"/>
        <v>Sa</v>
      </c>
      <c r="B91" s="149" t="str">
        <f t="shared" si="6"/>
        <v>15.03.25 15:00</v>
      </c>
      <c r="C91" s="132" t="s">
        <v>265</v>
      </c>
      <c r="D91" s="135" t="s">
        <v>33</v>
      </c>
      <c r="E91" s="135" t="s">
        <v>7</v>
      </c>
      <c r="F91" s="17" t="str">
        <f>VLOOKUP(I91,Hallen!$A$2:$B$68,2)</f>
        <v>Gö-Geismar, SH II,
Schulweg</v>
      </c>
      <c r="G91" s="26"/>
      <c r="H91" s="22" t="s">
        <v>112</v>
      </c>
      <c r="I91">
        <v>203103</v>
      </c>
      <c r="K91" s="128"/>
      <c r="L91" s="31">
        <v>45731</v>
      </c>
      <c r="M91" s="37">
        <v>0.625</v>
      </c>
    </row>
    <row r="92" spans="1:13" ht="26.1" customHeight="1" x14ac:dyDescent="0.25">
      <c r="A92" s="150" t="str">
        <f t="shared" si="7"/>
        <v>Sa</v>
      </c>
      <c r="B92" s="151" t="str">
        <f t="shared" si="6"/>
        <v>15.03.25 20:00</v>
      </c>
      <c r="C92" s="129" t="s">
        <v>266</v>
      </c>
      <c r="D92" s="136" t="s">
        <v>10</v>
      </c>
      <c r="E92" s="136" t="s">
        <v>3</v>
      </c>
      <c r="F92" s="15" t="str">
        <f>VLOOKUP(I92,Hallen!$A$2:$B$68,2)</f>
        <v>Gö-Geismar, SH I,
Schulweg</v>
      </c>
      <c r="G92" s="35"/>
      <c r="H92" s="21" t="s">
        <v>314</v>
      </c>
      <c r="I92">
        <v>203102</v>
      </c>
      <c r="L92" s="31">
        <v>45731</v>
      </c>
      <c r="M92" s="37">
        <v>0.83333333333333337</v>
      </c>
    </row>
    <row r="93" spans="1:13" ht="26.1" customHeight="1" thickBot="1" x14ac:dyDescent="0.3">
      <c r="A93" s="152" t="str">
        <f t="shared" si="7"/>
        <v>So</v>
      </c>
      <c r="B93" s="153" t="str">
        <f t="shared" si="6"/>
        <v>16.03.25 14:00</v>
      </c>
      <c r="C93" s="133" t="s">
        <v>290</v>
      </c>
      <c r="D93" s="137" t="s">
        <v>27</v>
      </c>
      <c r="E93" s="137" t="s">
        <v>3</v>
      </c>
      <c r="F93" s="18" t="str">
        <f>VLOOKUP(I93,Hallen!$A$2:$B$68,2)</f>
        <v>Rosdorf, Siedlungsweg</v>
      </c>
      <c r="G93" s="25"/>
      <c r="H93" s="23" t="s">
        <v>106</v>
      </c>
      <c r="I93">
        <v>203121</v>
      </c>
      <c r="L93" s="31">
        <v>45732</v>
      </c>
      <c r="M93" s="37">
        <v>0.58333333333333337</v>
      </c>
    </row>
    <row r="94" spans="1:13" ht="26.1" customHeight="1" thickTop="1" x14ac:dyDescent="0.25">
      <c r="A94" s="155" t="str">
        <f t="shared" si="7"/>
        <v>Sa</v>
      </c>
      <c r="B94" s="149" t="str">
        <f t="shared" si="6"/>
        <v>22.03.25 14:45</v>
      </c>
      <c r="C94" s="132" t="s">
        <v>265</v>
      </c>
      <c r="D94" s="135" t="s">
        <v>7</v>
      </c>
      <c r="E94" s="135" t="s">
        <v>21</v>
      </c>
      <c r="F94" s="17" t="str">
        <f>VLOOKUP(I94,Hallen!$A$2:$B$68,2)</f>
        <v>Ohmberghalle Worbis</v>
      </c>
      <c r="G94" s="27" t="s">
        <v>269</v>
      </c>
      <c r="H94" s="22" t="s">
        <v>309</v>
      </c>
      <c r="I94">
        <v>203183</v>
      </c>
      <c r="L94" s="31">
        <v>45738</v>
      </c>
      <c r="M94" s="37">
        <v>0.61458333333333337</v>
      </c>
    </row>
    <row r="95" spans="1:13" ht="26.1" customHeight="1" x14ac:dyDescent="0.25">
      <c r="A95" s="154" t="str">
        <f t="shared" si="7"/>
        <v>Sa</v>
      </c>
      <c r="B95" s="151" t="str">
        <f t="shared" si="6"/>
        <v>22.03.25 16:30</v>
      </c>
      <c r="C95" s="129" t="s">
        <v>286</v>
      </c>
      <c r="D95" s="136" t="s">
        <v>3</v>
      </c>
      <c r="E95" s="136" t="s">
        <v>11</v>
      </c>
      <c r="F95" s="15" t="str">
        <f>VLOOKUP(I95,Hallen!$A$2:$B$68,2)</f>
        <v>Ohmberghalle Worbis</v>
      </c>
      <c r="G95" s="85" t="s">
        <v>269</v>
      </c>
      <c r="H95" s="22" t="s">
        <v>296</v>
      </c>
      <c r="I95">
        <v>203183</v>
      </c>
      <c r="L95" s="31">
        <v>45738</v>
      </c>
      <c r="M95" s="37">
        <v>0.6875</v>
      </c>
    </row>
    <row r="96" spans="1:13" ht="26.1" customHeight="1" x14ac:dyDescent="0.25">
      <c r="A96" s="154" t="str">
        <f t="shared" si="7"/>
        <v>Sa</v>
      </c>
      <c r="B96" s="151" t="str">
        <f t="shared" si="6"/>
        <v>22.03.25 18:15</v>
      </c>
      <c r="C96" s="129" t="s">
        <v>290</v>
      </c>
      <c r="D96" s="136" t="s">
        <v>3</v>
      </c>
      <c r="E96" s="136" t="s">
        <v>275</v>
      </c>
      <c r="F96" s="15" t="str">
        <f>VLOOKUP(I96,Hallen!$A$2:$B$68,2)</f>
        <v>Ohmberghalle Worbis</v>
      </c>
      <c r="G96" s="85" t="s">
        <v>269</v>
      </c>
      <c r="H96" s="22" t="s">
        <v>300</v>
      </c>
      <c r="I96">
        <v>203183</v>
      </c>
      <c r="L96" s="31">
        <v>45738</v>
      </c>
      <c r="M96" s="37">
        <v>0.76041666666666663</v>
      </c>
    </row>
    <row r="97" spans="1:13" ht="26.1" customHeight="1" thickBot="1" x14ac:dyDescent="0.3">
      <c r="A97" s="156" t="str">
        <f t="shared" si="7"/>
        <v>Sa</v>
      </c>
      <c r="B97" s="153" t="str">
        <f t="shared" si="6"/>
        <v>22.03.25 20:00</v>
      </c>
      <c r="C97" s="133" t="s">
        <v>266</v>
      </c>
      <c r="D97" s="137" t="s">
        <v>3</v>
      </c>
      <c r="E97" s="137" t="s">
        <v>275</v>
      </c>
      <c r="F97" s="18" t="str">
        <f>VLOOKUP(I97,Hallen!$A$2:$B$68,2)</f>
        <v>Ohmberghalle Worbis</v>
      </c>
      <c r="G97" s="28" t="s">
        <v>269</v>
      </c>
      <c r="H97" s="23" t="s">
        <v>301</v>
      </c>
      <c r="I97">
        <v>203183</v>
      </c>
      <c r="L97" s="31">
        <v>45738</v>
      </c>
      <c r="M97" s="37">
        <v>0.83333333333333337</v>
      </c>
    </row>
    <row r="98" spans="1:13" ht="26.1" customHeight="1" thickTop="1" thickBot="1" x14ac:dyDescent="0.3">
      <c r="A98" s="157" t="str">
        <f t="shared" si="7"/>
        <v>Sa</v>
      </c>
      <c r="B98" s="158" t="str">
        <f t="shared" si="6"/>
        <v>29.03.25 16:00</v>
      </c>
      <c r="C98" s="134" t="s">
        <v>265</v>
      </c>
      <c r="D98" s="146" t="s">
        <v>25</v>
      </c>
      <c r="E98" s="146" t="s">
        <v>7</v>
      </c>
      <c r="F98" s="61" t="str">
        <f>VLOOKUP(I98,Hallen!$A$2:$B$68,2)</f>
        <v>Gö-Geismar, SH I,
Schulweg</v>
      </c>
      <c r="G98" s="62"/>
      <c r="H98" s="64" t="s">
        <v>268</v>
      </c>
      <c r="I98">
        <v>203102</v>
      </c>
      <c r="L98" s="31">
        <v>45745</v>
      </c>
      <c r="M98" s="37">
        <v>0.66666666666666663</v>
      </c>
    </row>
    <row r="99" spans="1:13" ht="26.1" customHeight="1" thickTop="1" x14ac:dyDescent="0.25">
      <c r="A99" s="148" t="str">
        <f t="shared" si="7"/>
        <v>Sa</v>
      </c>
      <c r="B99" s="149" t="str">
        <f t="shared" si="6"/>
        <v>26.04.25 15:00</v>
      </c>
      <c r="C99" s="132" t="s">
        <v>286</v>
      </c>
      <c r="D99" s="135" t="s">
        <v>19</v>
      </c>
      <c r="E99" s="135" t="s">
        <v>3</v>
      </c>
      <c r="F99" s="17" t="str">
        <f>VLOOKUP(I99,Hallen!$A$2:$B$68,2)</f>
        <v>Rosdorf, Siedlungsweg</v>
      </c>
      <c r="G99" s="29"/>
      <c r="H99" s="22" t="s">
        <v>112</v>
      </c>
      <c r="I99">
        <v>203121</v>
      </c>
      <c r="L99" s="31">
        <v>45773</v>
      </c>
      <c r="M99" s="37">
        <v>0.625</v>
      </c>
    </row>
    <row r="100" spans="1:13" ht="26.1" customHeight="1" x14ac:dyDescent="0.25">
      <c r="A100" s="150" t="str">
        <f t="shared" si="7"/>
        <v>Sa</v>
      </c>
      <c r="B100" s="151" t="str">
        <f t="shared" si="6"/>
        <v>26.04.25 18:00</v>
      </c>
      <c r="C100" s="129" t="s">
        <v>266</v>
      </c>
      <c r="D100" s="136" t="s">
        <v>23</v>
      </c>
      <c r="E100" s="136" t="s">
        <v>3</v>
      </c>
      <c r="F100" s="15" t="str">
        <f>VLOOKUP(I100,Hallen!$A$2:$B$68,2)</f>
        <v>Hann-Münd.,Auef., Hallenbadstr</v>
      </c>
      <c r="G100" s="24"/>
      <c r="H100" s="21" t="s">
        <v>175</v>
      </c>
      <c r="I100">
        <v>203141</v>
      </c>
      <c r="L100" s="31">
        <v>45773</v>
      </c>
      <c r="M100" s="37">
        <v>0.75</v>
      </c>
    </row>
    <row r="101" spans="1:13" ht="26.1" customHeight="1" thickBot="1" x14ac:dyDescent="0.3">
      <c r="A101" s="152" t="str">
        <f t="shared" si="7"/>
        <v>So</v>
      </c>
      <c r="B101" s="153" t="str">
        <f t="shared" si="6"/>
        <v>27.04.25 19:00</v>
      </c>
      <c r="C101" s="133" t="s">
        <v>290</v>
      </c>
      <c r="D101" s="137" t="s">
        <v>18</v>
      </c>
      <c r="E101" s="137" t="s">
        <v>3</v>
      </c>
      <c r="F101" s="18" t="str">
        <f>VLOOKUP(I101,Hallen!$A$2:$B$68,2)</f>
        <v>Duderstadt,
Auf der Klappe</v>
      </c>
      <c r="G101" s="25"/>
      <c r="H101" s="23" t="s">
        <v>169</v>
      </c>
      <c r="I101">
        <v>203160</v>
      </c>
      <c r="L101" s="31">
        <v>45774</v>
      </c>
      <c r="M101" s="37">
        <v>0.79166666666666663</v>
      </c>
    </row>
    <row r="102" spans="1:13" ht="26.1" customHeight="1" thickTop="1" x14ac:dyDescent="0.25">
      <c r="A102" s="155" t="str">
        <f t="shared" si="7"/>
        <v>Sa</v>
      </c>
      <c r="B102" s="149" t="str">
        <f t="shared" si="6"/>
        <v>10.05.25 16:30</v>
      </c>
      <c r="C102" s="132" t="s">
        <v>265</v>
      </c>
      <c r="D102" s="135" t="s">
        <v>7</v>
      </c>
      <c r="E102" s="135" t="s">
        <v>138</v>
      </c>
      <c r="F102" s="17" t="str">
        <f>VLOOKUP(I102,Hallen!$A$2:$B$68,2)</f>
        <v>Ohmberghalle Worbis</v>
      </c>
      <c r="G102" s="27" t="s">
        <v>269</v>
      </c>
      <c r="H102" s="22" t="s">
        <v>296</v>
      </c>
      <c r="I102">
        <v>203183</v>
      </c>
      <c r="L102" s="31">
        <v>45787</v>
      </c>
      <c r="M102" s="37">
        <v>0.6875</v>
      </c>
    </row>
    <row r="103" spans="1:13" ht="26.1" customHeight="1" x14ac:dyDescent="0.25">
      <c r="A103" s="154" t="str">
        <f t="shared" si="7"/>
        <v>Sa</v>
      </c>
      <c r="B103" s="151" t="str">
        <f t="shared" si="6"/>
        <v>10.05.25 18:15</v>
      </c>
      <c r="C103" s="129" t="s">
        <v>290</v>
      </c>
      <c r="D103" s="136" t="s">
        <v>3</v>
      </c>
      <c r="E103" s="136" t="s">
        <v>30</v>
      </c>
      <c r="F103" s="15" t="str">
        <f>VLOOKUP(I103,Hallen!$A$2:$B$68,2)</f>
        <v>Ohmberghalle Worbis</v>
      </c>
      <c r="G103" s="85" t="s">
        <v>269</v>
      </c>
      <c r="H103" s="22" t="s">
        <v>300</v>
      </c>
      <c r="I103">
        <v>203183</v>
      </c>
      <c r="L103" s="31">
        <v>45787</v>
      </c>
      <c r="M103" s="37">
        <v>0.76041666666666663</v>
      </c>
    </row>
    <row r="104" spans="1:13" ht="26.1" customHeight="1" thickBot="1" x14ac:dyDescent="0.3">
      <c r="A104" s="156" t="str">
        <f t="shared" si="7"/>
        <v>Sa</v>
      </c>
      <c r="B104" s="153" t="str">
        <f t="shared" ref="B104" si="8">TEXT(L104,"TT.MM.JJ") &amp; " " &amp; TEXT(M104,"hh:mm")</f>
        <v>10.05.25 20:00</v>
      </c>
      <c r="C104" s="133" t="s">
        <v>266</v>
      </c>
      <c r="D104" s="137" t="s">
        <v>3</v>
      </c>
      <c r="E104" s="137" t="s">
        <v>20</v>
      </c>
      <c r="F104" s="18" t="str">
        <f>VLOOKUP(I104,Hallen!$A$2:$B$68,2)</f>
        <v>Ohmberghalle Worbis</v>
      </c>
      <c r="G104" s="28" t="s">
        <v>269</v>
      </c>
      <c r="H104" s="23" t="s">
        <v>301</v>
      </c>
      <c r="I104">
        <v>203183</v>
      </c>
      <c r="L104" s="31">
        <v>45787</v>
      </c>
      <c r="M104" s="37">
        <v>0.83333333333333337</v>
      </c>
    </row>
    <row r="105" spans="1:13" ht="15.75" thickTop="1" x14ac:dyDescent="0.25">
      <c r="F105" s="131"/>
    </row>
  </sheetData>
  <autoFilter ref="C2:F2" xr:uid="{CFCE779E-58E5-4F2E-969E-24383C3AFA07}"/>
  <mergeCells count="1">
    <mergeCell ref="A1:G1"/>
  </mergeCells>
  <phoneticPr fontId="35" type="noConversion"/>
  <conditionalFormatting sqref="G7:G11 G14 G18:G29 G39:G49 G60:G62 G65 G68:G70 G72:G74 G79:G81 G91:G93 G98:G101 F15:F105 A108:G137 A1:G6 A15:E104 A7:F14">
    <cfRule type="containsText" dxfId="255" priority="1511" operator="containsText" text="Vorrunde MJD Staffel 4">
      <formula>NOT(ISERROR(SEARCH("Vorrunde MJD Staffel 4",A1)))</formula>
    </cfRule>
  </conditionalFormatting>
  <conditionalFormatting sqref="G7:G11 G14 G18:G29 G39:G49 G60:G62 G65 G68:G70 G72:G74 G79:G81 G91:G93 G98:G101 G105 A106:G1048576 A1:G6 A7:F105">
    <cfRule type="containsText" dxfId="254" priority="1555" operator="containsText" text="Regionsklasse männl. JE Gr. 4">
      <formula>NOT(ISERROR(SEARCH("Regionsklasse männl. JE Gr. 4",A1)))</formula>
    </cfRule>
  </conditionalFormatting>
  <conditionalFormatting sqref="G7:G11 G14 G18:G29 G39:G49 G60:G62 G65 G68:G70 G72:G74 G79:G81 G91:G93 G98:G101 G105 A106:G1048576 A1:G6 A7:F105">
    <cfRule type="containsText" dxfId="253" priority="11" operator="containsText" text="Abteilung">
      <formula>NOT(ISERROR(SEARCH("Abteilung",A1)))</formula>
    </cfRule>
    <cfRule type="containsText" dxfId="252" priority="517" operator="containsText" text="Vorrunde MJE Staffel 6">
      <formula>NOT(ISERROR(SEARCH("Vorrunde MJE Staffel 6",A1)))</formula>
    </cfRule>
    <cfRule type="containsText" dxfId="251" priority="521" operator="containsText" text="Regionsoberliga MJB Süd">
      <formula>NOT(ISERROR(SEARCH("Regionsoberliga MJB Süd",A1)))</formula>
    </cfRule>
    <cfRule type="beginsWith" dxfId="250" priority="1448" operator="beginsWith" text="Regionsliga Männer Süd">
      <formula>LEFT(A1,LEN("Regionsliga Männer Süd"))="Regionsliga Männer Süd"</formula>
    </cfRule>
    <cfRule type="containsText" dxfId="249" priority="1505" operator="containsText" text="Regionsliga      weibl. JC Süd">
      <formula>NOT(ISERROR(SEARCH("Regionsliga      weibl. JC Süd",A1)))</formula>
    </cfRule>
  </conditionalFormatting>
  <conditionalFormatting sqref="G7:G11 G14 G18:G29 G39:G49 G60:G62 G65 G68:G70 G72:G74 G79:G81 G91:G93 G98:G101 G105 A106:G1048576 A1:G6 A7:F105">
    <cfRule type="containsText" dxfId="248" priority="1682" operator="containsText" text="männliche Jugend C">
      <formula>NOT(ISERROR(SEARCH("männliche Jugend C",A1)))</formula>
    </cfRule>
  </conditionalFormatting>
  <conditionalFormatting sqref="G7:G11 G14 G18:G29 G39:G49 G60:G62 G65 G68:G70 G72:G74 G79:G81 G91:G93 G98:G101 G105 A106:G1048576 A1:G6 A7:F105">
    <cfRule type="containsText" dxfId="247" priority="143" operator="containsText" text="Regionsliga Frauen Staffel 3">
      <formula>NOT(ISERROR(SEARCH("Regionsliga Frauen Staffel 3",A1)))</formula>
    </cfRule>
    <cfRule type="containsText" dxfId="246" priority="512" operator="containsText" text="MINIS">
      <formula>NOT(ISERROR(SEARCH("MINIS",A1)))</formula>
    </cfRule>
    <cfRule type="containsText" dxfId="245" priority="513" operator="containsText" text="VR männl. JD  Staffel 5">
      <formula>NOT(ISERROR(SEARCH("VR männl. JD  Staffel 5",A1)))</formula>
    </cfRule>
    <cfRule type="containsText" dxfId="244" priority="514" operator="containsText" text="Vorrunde MJC Staffel 3">
      <formula>NOT(ISERROR(SEARCH("Vorrunde MJC Staffel 3",A1)))</formula>
    </cfRule>
    <cfRule type="containsText" dxfId="243" priority="518" operator="containsText" text="Vorrunde WJE Staffel 5">
      <formula>NOT(ISERROR(SEARCH("Vorrunde WJE Staffel 5",A1)))</formula>
    </cfRule>
    <cfRule type="containsText" dxfId="242" priority="1556" operator="containsText" text="VR männl. JD  Staffel 5">
      <formula>NOT(ISERROR(SEARCH("VR männl. JD  Staffel 5",A1)))</formula>
    </cfRule>
    <cfRule type="containsText" dxfId="241" priority="1557" operator="containsText" text="VR männl. JC  Staffel 4">
      <formula>NOT(ISERROR(SEARCH("VR männl. JC  Staffel 4",A1)))</formula>
    </cfRule>
    <cfRule type="containsText" dxfId="240" priority="1558" operator="containsText" text="Regionsoberliga Männer Süd">
      <formula>NOT(ISERROR(SEARCH("Regionsoberliga Männer Süd",A1)))</formula>
    </cfRule>
    <cfRule type="containsText" dxfId="239" priority="1559" operator="containsText" text="VR weibl. JC   Staffel 3">
      <formula>NOT(ISERROR(SEARCH("VR weibl. JC   Staffel 3",A1)))</formula>
    </cfRule>
    <cfRule type="containsText" dxfId="238" priority="1560" operator="containsText" text="VR männl. JE  Staffel 5">
      <formula>NOT(ISERROR(SEARCH("VR männl. JE  Staffel 5",A1)))</formula>
    </cfRule>
    <cfRule type="containsText" dxfId="237" priority="1561" operator="containsText" text="VR weibl. JE   Staffel 5">
      <formula>NOT(ISERROR(SEARCH("VR weibl. JE   Staffel 5",A1)))</formula>
    </cfRule>
    <cfRule type="containsText" dxfId="236" priority="1562" operator="containsText" text="VR weibl. JD   Staffel 5">
      <formula>NOT(ISERROR(SEARCH("VR weibl. JD   Staffel 5",A1)))</formula>
    </cfRule>
    <cfRule type="containsText" dxfId="235" priority="1681" operator="containsText" text="Regionsklasse  Männer">
      <formula>NOT(ISERROR(SEARCH("Regionsklasse  Männer",A1)))</formula>
    </cfRule>
    <cfRule type="containsText" dxfId="234" priority="1683" operator="containsText" text="männliche Jugend B">
      <formula>NOT(ISERROR(SEARCH("männliche Jugend B",A1)))</formula>
    </cfRule>
    <cfRule type="containsText" dxfId="233" priority="1684" operator="containsText" text="weibliche Jugend B">
      <formula>NOT(ISERROR(SEARCH("weibliche Jugend B",A1)))</formula>
    </cfRule>
  </conditionalFormatting>
  <conditionalFormatting sqref="A1:G1048576">
    <cfRule type="containsText" dxfId="232" priority="7" operator="containsText" text="I. Männer">
      <formula>NOT(ISERROR(SEARCH("I. Männer",A1)))</formula>
    </cfRule>
  </conditionalFormatting>
  <conditionalFormatting sqref="G7:G11 G14 G18:G29 G39:G49 G60:G62 G65 G68:G70 G72:G74 G79:G81 G91:G93 G98:G101 G105:XFD105 J3:K5 N3:XFD5 I6:XFD104 A1:XFD2 A106:XFD1048576 A3:G6 A7:F105">
    <cfRule type="containsText" dxfId="231" priority="515" operator="containsText" text="Regionsoberliga Männer Süd">
      <formula>NOT(ISERROR(SEARCH("Regionsoberliga Männer Süd",A1)))</formula>
    </cfRule>
  </conditionalFormatting>
  <conditionalFormatting sqref="C29:C80 C3:C25">
    <cfRule type="containsText" dxfId="230" priority="1673" operator="containsText" text="VR männl. JC  Staffel 4">
      <formula>NOT(ISERROR(SEARCH("VR männl. JC  Staffel 4",C3)))</formula>
    </cfRule>
    <cfRule type="containsText" dxfId="229" priority="1674" operator="containsText" text="Regionsoberliga Männer Süd">
      <formula>NOT(ISERROR(SEARCH("Regionsoberliga Männer Süd",C3)))</formula>
    </cfRule>
    <cfRule type="containsText" dxfId="228" priority="1675" operator="containsText" text="Vorrunde WJC Staffel 4">
      <formula>NOT(ISERROR(SEARCH("Vorrunde WJC Staffel 4",C3)))</formula>
    </cfRule>
    <cfRule type="containsText" dxfId="227" priority="1676" operator="containsText" text="VR männl. JE  Staffel 5">
      <formula>NOT(ISERROR(SEARCH("VR männl. JE  Staffel 5",C3)))</formula>
    </cfRule>
    <cfRule type="containsText" dxfId="226" priority="1677" operator="containsText" text="VR weibl. JE   Staffel 5">
      <formula>NOT(ISERROR(SEARCH("VR weibl. JE   Staffel 5",C3)))</formula>
    </cfRule>
    <cfRule type="containsText" dxfId="225" priority="1678" operator="containsText" text="Vorrunde WJD Staffel 3">
      <formula>NOT(ISERROR(SEARCH("Vorrunde WJD Staffel 3",C3)))</formula>
    </cfRule>
    <cfRule type="beginsWith" dxfId="224" priority="1679" operator="beginsWith" text="Regionsliga Männer Süd">
      <formula>LEFT(C3,LEN("Regionsliga Männer Süd"))="Regionsliga Männer Süd"</formula>
    </cfRule>
    <cfRule type="containsText" dxfId="223" priority="1680" operator="containsText" text="Regionsoberliga MJB Süd">
      <formula>NOT(ISERROR(SEARCH("Regionsoberliga MJB Süd",C3)))</formula>
    </cfRule>
  </conditionalFormatting>
  <conditionalFormatting sqref="C29:C80 C3:C25">
    <cfRule type="containsText" dxfId="222" priority="1672" operator="containsText" text="VR männl. JD  Staffel 5">
      <formula>NOT(ISERROR(SEARCH("VR männl. JD  Staffel 5",C3)))</formula>
    </cfRule>
  </conditionalFormatting>
  <conditionalFormatting sqref="C47">
    <cfRule type="containsText" dxfId="221" priority="1602" operator="containsText" text="RR männl. JE  Staffel 5">
      <formula>NOT(ISERROR(SEARCH("RR männl. JE  Staffel 5",C47)))</formula>
    </cfRule>
    <cfRule type="containsText" dxfId="220" priority="1633" operator="containsText" text="VR männl. JD  Staffel 5">
      <formula>NOT(ISERROR(SEARCH("VR männl. JD  Staffel 5",C47)))</formula>
    </cfRule>
    <cfRule type="containsText" dxfId="219" priority="1634" operator="containsText" text="VR männl. JC  Staffel 4">
      <formula>NOT(ISERROR(SEARCH("VR männl. JC  Staffel 4",C47)))</formula>
    </cfRule>
    <cfRule type="containsText" dxfId="218" priority="1635" operator="containsText" text="Regionsoberliga Männer Süd">
      <formula>NOT(ISERROR(SEARCH("Regionsoberliga Männer Süd",C47)))</formula>
    </cfRule>
    <cfRule type="containsText" dxfId="217" priority="1636" operator="containsText" text="VR weibl. JC   Staffel 3">
      <formula>NOT(ISERROR(SEARCH("VR weibl. JC   Staffel 3",C47)))</formula>
    </cfRule>
    <cfRule type="containsText" dxfId="216" priority="1637" operator="containsText" text="VR männl. JE  Staffel 5">
      <formula>NOT(ISERROR(SEARCH("VR männl. JE  Staffel 5",C47)))</formula>
    </cfRule>
    <cfRule type="containsText" dxfId="215" priority="1638" operator="containsText" text="VR weibl. JE   Staffel 5">
      <formula>NOT(ISERROR(SEARCH("VR weibl. JE   Staffel 5",C47)))</formula>
    </cfRule>
    <cfRule type="containsText" dxfId="214" priority="1639" operator="containsText" text="VR weibl. JD   Staffel 5">
      <formula>NOT(ISERROR(SEARCH("VR weibl. JD   Staffel 5",C47)))</formula>
    </cfRule>
    <cfRule type="beginsWith" dxfId="213" priority="1640" operator="beginsWith" text="Regionsliga Frauen Süd">
      <formula>LEFT(C47,LEN("Regionsliga Frauen Süd"))="Regionsliga Frauen Süd"</formula>
    </cfRule>
    <cfRule type="containsText" dxfId="212" priority="1641" operator="containsText" text="Regionsliga weibl.JB Süd">
      <formula>NOT(ISERROR(SEARCH("Regionsliga weibl.JB Süd",C47)))</formula>
    </cfRule>
  </conditionalFormatting>
  <conditionalFormatting sqref="C57 C94:C101 C104">
    <cfRule type="containsText" dxfId="211" priority="1614" operator="containsText" text="VR männl. JC  Staffel 4">
      <formula>NOT(ISERROR(SEARCH("VR männl. JC  Staffel 4",C57)))</formula>
    </cfRule>
    <cfRule type="containsText" dxfId="210" priority="1615" operator="containsText" text="Regionsoberliga Männer Süd">
      <formula>NOT(ISERROR(SEARCH("Regionsoberliga Männer Süd",C57)))</formula>
    </cfRule>
    <cfRule type="containsText" dxfId="209" priority="1616" operator="containsText" text="VR weibl. JC   Staffel 3">
      <formula>NOT(ISERROR(SEARCH("VR weibl. JC   Staffel 3",C57)))</formula>
    </cfRule>
    <cfRule type="containsText" dxfId="208" priority="1617" operator="containsText" text="VR männl. JE  Staffel 5">
      <formula>NOT(ISERROR(SEARCH("VR männl. JE  Staffel 5",C57)))</formula>
    </cfRule>
    <cfRule type="containsText" dxfId="207" priority="1618" operator="containsText" text="VR weibl. JE   Staffel 5">
      <formula>NOT(ISERROR(SEARCH("VR weibl. JE   Staffel 5",C57)))</formula>
    </cfRule>
    <cfRule type="containsText" dxfId="206" priority="1619" operator="containsText" text="VR weibl. JD   Staffel 5">
      <formula>NOT(ISERROR(SEARCH("VR weibl. JD   Staffel 5",C57)))</formula>
    </cfRule>
    <cfRule type="beginsWith" dxfId="205" priority="1620" operator="beginsWith" text="Regionsliga Frauen Süd">
      <formula>LEFT(C57,LEN("Regionsliga Frauen Süd"))="Regionsliga Frauen Süd"</formula>
    </cfRule>
    <cfRule type="containsText" dxfId="204" priority="1621" operator="containsText" text="Regionsliga weibl.JB Süd">
      <formula>NOT(ISERROR(SEARCH("Regionsliga weibl.JB Süd",C57)))</formula>
    </cfRule>
  </conditionalFormatting>
  <conditionalFormatting sqref="C80">
    <cfRule type="containsText" dxfId="203" priority="516" operator="containsText" text="VR weibl. JC   Staffel 3">
      <formula>NOT(ISERROR(SEARCH("VR weibl. JC   Staffel 3",C80)))</formula>
    </cfRule>
    <cfRule type="containsText" dxfId="202" priority="519" operator="containsText" text="VR weibl. JD   Staffel 5">
      <formula>NOT(ISERROR(SEARCH("VR weibl. JD   Staffel 5",C80)))</formula>
    </cfRule>
    <cfRule type="beginsWith" dxfId="201" priority="520" operator="beginsWith" text="Regionsliga Frauen Süd">
      <formula>LEFT(C80,LEN("Regionsliga Frauen Süd"))="Regionsliga Frauen Süd"</formula>
    </cfRule>
  </conditionalFormatting>
  <conditionalFormatting sqref="C81">
    <cfRule type="containsText" dxfId="200" priority="1526" operator="containsText" text="Regionsklasse  weibl. JE Gr. 3">
      <formula>NOT(ISERROR(SEARCH("Regionsklasse  weibl. JE Gr. 3",C81)))</formula>
    </cfRule>
    <cfRule type="containsText" dxfId="199" priority="1527" operator="containsText" text="Regionsklasse  weibl. JD Gr. 5">
      <formula>NOT(ISERROR(SEARCH("Regionsklasse  weibl. JD Gr. 5",C81)))</formula>
    </cfRule>
    <cfRule type="containsText" dxfId="198" priority="1528" operator="containsText" text="Regionsklasse männl. JC Gr. 3">
      <formula>NOT(ISERROR(SEARCH("Regionsklasse männl. JC Gr. 3",C81)))</formula>
    </cfRule>
    <cfRule type="containsText" dxfId="197" priority="1530" operator="containsText" text="VR männl. JD  Staffel 5">
      <formula>NOT(ISERROR(SEARCH("VR männl. JD  Staffel 5",C81)))</formula>
    </cfRule>
    <cfRule type="containsText" dxfId="196" priority="1531" operator="containsText" text="VR männl. JC  Staffel 4">
      <formula>NOT(ISERROR(SEARCH("VR männl. JC  Staffel 4",C81)))</formula>
    </cfRule>
    <cfRule type="containsText" dxfId="195" priority="1532" operator="containsText" text="Regionsoberliga Männer Süd">
      <formula>NOT(ISERROR(SEARCH("Regionsoberliga Männer Süd",C81)))</formula>
    </cfRule>
    <cfRule type="containsText" dxfId="194" priority="1533" operator="containsText" text="VR weibl. JC   Staffel 3">
      <formula>NOT(ISERROR(SEARCH("VR weibl. JC   Staffel 3",C81)))</formula>
    </cfRule>
    <cfRule type="containsText" dxfId="193" priority="1534" operator="containsText" text="VR männl. JE  Staffel 5">
      <formula>NOT(ISERROR(SEARCH("VR männl. JE  Staffel 5",C81)))</formula>
    </cfRule>
    <cfRule type="containsText" dxfId="192" priority="1535" operator="containsText" text="VR weibl. JE   Staffel 5">
      <formula>NOT(ISERROR(SEARCH("VR weibl. JE   Staffel 5",C81)))</formula>
    </cfRule>
    <cfRule type="containsText" dxfId="191" priority="1536" operator="containsText" text="VR weibl. JD   Staffel 5">
      <formula>NOT(ISERROR(SEARCH("VR weibl. JD   Staffel 5",C81)))</formula>
    </cfRule>
    <cfRule type="beginsWith" dxfId="190" priority="1537" operator="beginsWith" text="Regionsliga Frauen Süd">
      <formula>LEFT(C81,LEN("Regionsliga Frauen Süd"))="Regionsliga Frauen Süd"</formula>
    </cfRule>
    <cfRule type="containsText" dxfId="189" priority="1538" operator="containsText" text="Regionsliga weibl.JB Süd">
      <formula>NOT(ISERROR(SEARCH("Regionsliga weibl.JB Süd",C81)))</formula>
    </cfRule>
  </conditionalFormatting>
  <conditionalFormatting sqref="C81:C82">
    <cfRule type="containsText" dxfId="188" priority="1529" operator="containsText" text="Regionsklasse männl. JE Gr. 4">
      <formula>NOT(ISERROR(SEARCH("Regionsklasse männl. JE Gr. 4",C81)))</formula>
    </cfRule>
  </conditionalFormatting>
  <conditionalFormatting sqref="C82:C92">
    <cfRule type="containsText" dxfId="187" priority="1592" operator="containsText" text="VR männl. JD  Staffel 5">
      <formula>NOT(ISERROR(SEARCH("VR männl. JD  Staffel 5",C82)))</formula>
    </cfRule>
    <cfRule type="containsText" dxfId="186" priority="1593" operator="containsText" text="VR männl. JC  Staffel 4">
      <formula>NOT(ISERROR(SEARCH("VR männl. JC  Staffel 4",C82)))</formula>
    </cfRule>
    <cfRule type="containsText" dxfId="185" priority="1594" operator="containsText" text="Regionsoberliga Männer Süd">
      <formula>NOT(ISERROR(SEARCH("Regionsoberliga Männer Süd",C82)))</formula>
    </cfRule>
    <cfRule type="containsText" dxfId="184" priority="1595" operator="containsText" text="VR weibl. JC   Staffel 3">
      <formula>NOT(ISERROR(SEARCH("VR weibl. JC   Staffel 3",C82)))</formula>
    </cfRule>
    <cfRule type="containsText" dxfId="183" priority="1596" operator="containsText" text="VR männl. JE  Staffel 5">
      <formula>NOT(ISERROR(SEARCH("VR männl. JE  Staffel 5",C82)))</formula>
    </cfRule>
    <cfRule type="containsText" dxfId="182" priority="1597" operator="containsText" text="VR weibl. JE   Staffel 5">
      <formula>NOT(ISERROR(SEARCH("VR weibl. JE   Staffel 5",C82)))</formula>
    </cfRule>
    <cfRule type="containsText" dxfId="181" priority="1598" operator="containsText" text="VR weibl. JD   Staffel 5">
      <formula>NOT(ISERROR(SEARCH("VR weibl. JD   Staffel 5",C82)))</formula>
    </cfRule>
    <cfRule type="beginsWith" dxfId="180" priority="1599" operator="beginsWith" text="Regionsliga Frauen Süd">
      <formula>LEFT(C82,LEN("Regionsliga Frauen Süd"))="Regionsliga Frauen Süd"</formula>
    </cfRule>
    <cfRule type="containsText" dxfId="179" priority="1600" operator="containsText" text="Regionsliga weibl.JB Süd">
      <formula>NOT(ISERROR(SEARCH("Regionsliga weibl.JB Süd",C82)))</formula>
    </cfRule>
  </conditionalFormatting>
  <conditionalFormatting sqref="C85:C88 C96">
    <cfRule type="containsText" dxfId="178" priority="1588" operator="containsText" text="Regionsklasse  weibl. JE Gr. 3">
      <formula>NOT(ISERROR(SEARCH("Regionsklasse  weibl. JE Gr. 3",C85)))</formula>
    </cfRule>
    <cfRule type="containsText" dxfId="177" priority="1589" operator="containsText" text="Regionsklasse  weibl. JD Gr. 5">
      <formula>NOT(ISERROR(SEARCH("Regionsklasse  weibl. JD Gr. 5",C85)))</formula>
    </cfRule>
    <cfRule type="containsText" dxfId="176" priority="1590" operator="containsText" text="Regionsklasse männl. JC Gr. 3">
      <formula>NOT(ISERROR(SEARCH("Regionsklasse männl. JC Gr. 3",C85)))</formula>
    </cfRule>
    <cfRule type="containsText" dxfId="175" priority="1591" operator="containsText" text="Regionsklasse männl. JE Gr. 4">
      <formula>NOT(ISERROR(SEARCH("Regionsklasse männl. JE Gr. 4",C85)))</formula>
    </cfRule>
  </conditionalFormatting>
  <conditionalFormatting sqref="C93">
    <cfRule type="containsText" dxfId="174" priority="1516" operator="containsText" text="Regionsklasse männl. JE Gr. 4">
      <formula>NOT(ISERROR(SEARCH("Regionsklasse männl. JE Gr. 4",C93)))</formula>
    </cfRule>
    <cfRule type="containsText" dxfId="173" priority="1517" operator="containsText" text="VR männl. JD  Staffel 5">
      <formula>NOT(ISERROR(SEARCH("VR männl. JD  Staffel 5",C93)))</formula>
    </cfRule>
    <cfRule type="containsText" dxfId="172" priority="1518" operator="containsText" text="VR männl. JC  Staffel 4">
      <formula>NOT(ISERROR(SEARCH("VR männl. JC  Staffel 4",C93)))</formula>
    </cfRule>
    <cfRule type="containsText" dxfId="171" priority="1519" operator="containsText" text="Regionsoberliga Männer Süd">
      <formula>NOT(ISERROR(SEARCH("Regionsoberliga Männer Süd",C93)))</formula>
    </cfRule>
    <cfRule type="containsText" dxfId="170" priority="1520" operator="containsText" text="VR weibl. JC   Staffel 3">
      <formula>NOT(ISERROR(SEARCH("VR weibl. JC   Staffel 3",C93)))</formula>
    </cfRule>
    <cfRule type="containsText" dxfId="169" priority="1521" operator="containsText" text="VR männl. JE  Staffel 5">
      <formula>NOT(ISERROR(SEARCH("VR männl. JE  Staffel 5",C93)))</formula>
    </cfRule>
    <cfRule type="containsText" dxfId="168" priority="1522" operator="containsText" text="VR weibl. JE   Staffel 5">
      <formula>NOT(ISERROR(SEARCH("VR weibl. JE   Staffel 5",C93)))</formula>
    </cfRule>
    <cfRule type="containsText" dxfId="167" priority="1523" operator="containsText" text="VR weibl. JD   Staffel 5">
      <formula>NOT(ISERROR(SEARCH("VR weibl. JD   Staffel 5",C93)))</formula>
    </cfRule>
    <cfRule type="beginsWith" dxfId="166" priority="1524" operator="beginsWith" text="Regionsliga Frauen Süd">
      <formula>LEFT(C93,LEN("Regionsliga Frauen Süd"))="Regionsliga Frauen Süd"</formula>
    </cfRule>
    <cfRule type="containsText" dxfId="165" priority="1525" operator="containsText" text="Regionsliga weibl.JB Süd">
      <formula>NOT(ISERROR(SEARCH("Regionsliga weibl.JB Süd",C93)))</formula>
    </cfRule>
  </conditionalFormatting>
  <conditionalFormatting sqref="C94">
    <cfRule type="containsText" dxfId="164" priority="1506" operator="containsText" text="Regionsklasse  weibl. JE Gr. 3">
      <formula>NOT(ISERROR(SEARCH("Regionsklasse  weibl. JE Gr. 3",C94)))</formula>
    </cfRule>
    <cfRule type="containsText" dxfId="163" priority="1507" operator="containsText" text="Regionsklasse  weibl. JD Gr. 5">
      <formula>NOT(ISERROR(SEARCH("Regionsklasse  weibl. JD Gr. 5",C94)))</formula>
    </cfRule>
    <cfRule type="containsText" dxfId="162" priority="1508" operator="containsText" text="Regionsklasse männl. JC Gr. 3">
      <formula>NOT(ISERROR(SEARCH("Regionsklasse männl. JC Gr. 3",C94)))</formula>
    </cfRule>
    <cfRule type="containsText" dxfId="161" priority="1509" operator="containsText" text="Regionsklasse männl. JE Gr. 4">
      <formula>NOT(ISERROR(SEARCH("Regionsklasse männl. JE Gr. 4",C94)))</formula>
    </cfRule>
  </conditionalFormatting>
  <conditionalFormatting sqref="C94:C101 C57 C104">
    <cfRule type="containsText" dxfId="160" priority="1613" operator="containsText" text="VR männl. JD  Staffel 5">
      <formula>NOT(ISERROR(SEARCH("VR männl. JD  Staffel 5",C57)))</formula>
    </cfRule>
  </conditionalFormatting>
  <conditionalFormatting sqref="C98">
    <cfRule type="containsText" dxfId="159" priority="1493" operator="containsText" text="Regionsklasse  weibl. JE Gr. 3">
      <formula>NOT(ISERROR(SEARCH("Regionsklasse  weibl. JE Gr. 3",C98)))</formula>
    </cfRule>
    <cfRule type="containsText" dxfId="158" priority="1494" operator="containsText" text="Regionsklasse  weibl. JD Gr. 5">
      <formula>NOT(ISERROR(SEARCH("Regionsklasse  weibl. JD Gr. 5",C98)))</formula>
    </cfRule>
    <cfRule type="containsText" dxfId="157" priority="1495" operator="containsText" text="Regionsklasse männl. JC Gr. 3">
      <formula>NOT(ISERROR(SEARCH("Regionsklasse männl. JC Gr. 3",C98)))</formula>
    </cfRule>
    <cfRule type="containsText" dxfId="156" priority="1496" operator="containsText" text="Regionsklasse männl. JE Gr. 4">
      <formula>NOT(ISERROR(SEARCH("Regionsklasse männl. JE Gr. 4",C98)))</formula>
    </cfRule>
  </conditionalFormatting>
  <conditionalFormatting sqref="C100">
    <cfRule type="containsText" dxfId="155" priority="8" operator="containsText" text="I. Männer">
      <formula>NOT(ISERROR(SEARCH("I. Männer",C100)))</formula>
    </cfRule>
    <cfRule type="containsText" dxfId="154" priority="1428" operator="containsText" text="Regionsklasse  weibl. JE Gr. 3">
      <formula>NOT(ISERROR(SEARCH("Regionsklasse  weibl. JE Gr. 3",C100)))</formula>
    </cfRule>
    <cfRule type="containsText" dxfId="153" priority="1429" operator="containsText" text="Regionsklasse  weibl. JD Gr. 5">
      <formula>NOT(ISERROR(SEARCH("Regionsklasse  weibl. JD Gr. 5",C100)))</formula>
    </cfRule>
    <cfRule type="containsText" dxfId="152" priority="1430" operator="containsText" text="Regionsklasse männl. JC Gr. 3">
      <formula>NOT(ISERROR(SEARCH("Regionsklasse männl. JC Gr. 3",C100)))</formula>
    </cfRule>
    <cfRule type="containsText" dxfId="151" priority="1431" operator="containsText" text="Regionsklasse männl. JE Gr. 4">
      <formula>NOT(ISERROR(SEARCH("Regionsklasse männl. JE Gr. 4",C100)))</formula>
    </cfRule>
    <cfRule type="containsText" dxfId="150" priority="1432" operator="containsText" text="VR männl. JD  Staffel 5">
      <formula>NOT(ISERROR(SEARCH("VR männl. JD  Staffel 5",C100)))</formula>
    </cfRule>
    <cfRule type="containsText" dxfId="149" priority="1433" operator="containsText" text="VR männl. JC  Staffel 4">
      <formula>NOT(ISERROR(SEARCH("VR männl. JC  Staffel 4",C100)))</formula>
    </cfRule>
    <cfRule type="containsText" dxfId="148" priority="1434" operator="containsText" text="Regionsoberliga Männer Süd">
      <formula>NOT(ISERROR(SEARCH("Regionsoberliga Männer Süd",C100)))</formula>
    </cfRule>
    <cfRule type="containsText" dxfId="147" priority="1435" operator="containsText" text="VR weibl. JC   Staffel 3">
      <formula>NOT(ISERROR(SEARCH("VR weibl. JC   Staffel 3",C100)))</formula>
    </cfRule>
    <cfRule type="containsText" dxfId="146" priority="1436" operator="containsText" text="VR männl. JE  Staffel 5">
      <formula>NOT(ISERROR(SEARCH("VR männl. JE  Staffel 5",C100)))</formula>
    </cfRule>
    <cfRule type="containsText" dxfId="145" priority="1437" operator="containsText" text="VR weibl. JE   Staffel 5">
      <formula>NOT(ISERROR(SEARCH("VR weibl. JE   Staffel 5",C100)))</formula>
    </cfRule>
    <cfRule type="containsText" dxfId="144" priority="1438" operator="containsText" text="VR weibl. JD   Staffel 5">
      <formula>NOT(ISERROR(SEARCH("VR weibl. JD   Staffel 5",C100)))</formula>
    </cfRule>
    <cfRule type="beginsWith" dxfId="143" priority="1439" operator="beginsWith" text="Regionsliga Frauen Süd">
      <formula>LEFT(C100,LEN("Regionsliga Frauen Süd"))="Regionsliga Frauen Süd"</formula>
    </cfRule>
    <cfRule type="containsText" dxfId="142" priority="1440" operator="containsText" text="Regionsliga weibl.JB Süd">
      <formula>NOT(ISERROR(SEARCH("Regionsliga weibl.JB Süd",C100)))</formula>
    </cfRule>
    <cfRule type="containsText" dxfId="141" priority="1441" operator="containsText" text="VR männl. JD  Staffel 5">
      <formula>NOT(ISERROR(SEARCH("VR männl. JD  Staffel 5",C100)))</formula>
    </cfRule>
    <cfRule type="containsText" dxfId="140" priority="1442" operator="containsText" text="VR männl. JC  Staffel 4">
      <formula>NOT(ISERROR(SEARCH("VR männl. JC  Staffel 4",C100)))</formula>
    </cfRule>
    <cfRule type="containsText" dxfId="139" priority="1443" operator="containsText" text="Regionsoberliga Männer Süd">
      <formula>NOT(ISERROR(SEARCH("Regionsoberliga Männer Süd",C100)))</formula>
    </cfRule>
    <cfRule type="containsText" dxfId="138" priority="1444" operator="containsText" text="VR weibl. JC   Staffel 3">
      <formula>NOT(ISERROR(SEARCH("VR weibl. JC   Staffel 3",C100)))</formula>
    </cfRule>
    <cfRule type="containsText" dxfId="137" priority="1445" operator="containsText" text="VR männl. JE  Staffel 5">
      <formula>NOT(ISERROR(SEARCH("VR männl. JE  Staffel 5",C100)))</formula>
    </cfRule>
    <cfRule type="containsText" dxfId="136" priority="1446" operator="containsText" text="VR weibl. JE   Staffel 5">
      <formula>NOT(ISERROR(SEARCH("VR weibl. JE   Staffel 5",C100)))</formula>
    </cfRule>
    <cfRule type="containsText" dxfId="135" priority="1447" operator="containsText" text="VR weibl. JD   Staffel 5">
      <formula>NOT(ISERROR(SEARCH("VR weibl. JD   Staffel 5",C100)))</formula>
    </cfRule>
    <cfRule type="containsText" dxfId="134" priority="1449" operator="containsText" text="Regionsliga weibl.JB Süd">
      <formula>NOT(ISERROR(SEARCH("Regionsliga weibl.JB Süd",C100)))</formula>
    </cfRule>
  </conditionalFormatting>
  <conditionalFormatting sqref="C102:C103">
    <cfRule type="beginsWith" dxfId="133" priority="1563" operator="beginsWith" text="Regionsliga Frauen Süd">
      <formula>LEFT(C102,LEN("Regionsliga Frauen Süd"))="Regionsliga Frauen Süd"</formula>
    </cfRule>
    <cfRule type="containsText" dxfId="132" priority="1564" operator="containsText" text="Regionsliga weibl.JB Süd">
      <formula>NOT(ISERROR(SEARCH("Regionsliga weibl.JB Süd",C102)))</formula>
    </cfRule>
  </conditionalFormatting>
  <conditionalFormatting sqref="C103">
    <cfRule type="containsText" dxfId="131" priority="1552" operator="containsText" text="Regionsklasse  weibl. JE Gr. 3">
      <formula>NOT(ISERROR(SEARCH("Regionsklasse  weibl. JE Gr. 3",C103)))</formula>
    </cfRule>
    <cfRule type="containsText" dxfId="130" priority="1553" operator="containsText" text="Regionsklasse  weibl. JD Gr. 5">
      <formula>NOT(ISERROR(SEARCH("Regionsklasse  weibl. JD Gr. 5",C103)))</formula>
    </cfRule>
    <cfRule type="containsText" dxfId="129" priority="1554" operator="containsText" text="Regionsklasse männl. JC Gr. 3">
      <formula>NOT(ISERROR(SEARCH("Regionsklasse männl. JC Gr. 3",C103)))</formula>
    </cfRule>
  </conditionalFormatting>
  <conditionalFormatting sqref="D47 D3:E25">
    <cfRule type="beginsWith" dxfId="128" priority="1632" operator="beginsWith" text="SV Einheit 1875 Worbis">
      <formula>LEFT(D3,LEN("SV Einheit 1875 Worbis"))="SV Einheit 1875 Worbis"</formula>
    </cfRule>
  </conditionalFormatting>
  <conditionalFormatting sqref="D57">
    <cfRule type="beginsWith" dxfId="127" priority="1612" operator="beginsWith" text="SV Einheit 1875 Worbis">
      <formula>LEFT(D57,LEN("SV Einheit 1875 Worbis"))="SV Einheit 1875 Worbis"</formula>
    </cfRule>
  </conditionalFormatting>
  <conditionalFormatting sqref="D73">
    <cfRule type="beginsWith" dxfId="126" priority="1642" operator="beginsWith" text="SV Einheit 1875 Worbis">
      <formula>LEFT(D73,LEN("SV Einheit 1875 Worbis"))="SV Einheit 1875 Worbis"</formula>
    </cfRule>
  </conditionalFormatting>
  <conditionalFormatting sqref="D30 D31:E64 D66:E72 D74:E104">
    <cfRule type="beginsWith" dxfId="125" priority="1652" operator="beginsWith" text="SV Einheit 1875 Worbis">
      <formula>LEFT(D30,LEN("SV Einheit 1875 Worbis"))="SV Einheit 1875 Worbis"</formula>
    </cfRule>
  </conditionalFormatting>
  <conditionalFormatting sqref="D26:E28">
    <cfRule type="containsText" dxfId="124" priority="1662" operator="containsText" text="SV Einheit">
      <formula>NOT(ISERROR(SEARCH("SV Einheit",#REF!)))</formula>
    </cfRule>
  </conditionalFormatting>
  <conditionalFormatting sqref="D29:E29 D65:D67">
    <cfRule type="beginsWith" dxfId="123" priority="1671" operator="beginsWith" text="SV Einheit 1875 Worbis">
      <formula>LEFT(D29,LEN("SV Einheit 1875 Worbis"))="SV Einheit 1875 Worbis"</formula>
    </cfRule>
  </conditionalFormatting>
  <conditionalFormatting sqref="E88">
    <cfRule type="containsText" dxfId="122" priority="524" operator="containsText" text="Regionsklasse  männl. JD Gr. 7">
      <formula>NOT(ISERROR(SEARCH("Regionsklasse  männl. JD Gr. 7",E88)))</formula>
    </cfRule>
    <cfRule type="beginsWith" dxfId="121" priority="525" operator="beginsWith" text="SV Einheit 1875 Worbis">
      <formula>LEFT(E88,LEN("SV Einheit 1875 Worbis"))="SV Einheit 1875 Worbis"</formula>
    </cfRule>
  </conditionalFormatting>
  <conditionalFormatting sqref="G3 G15:G17 G13">
    <cfRule type="containsText" dxfId="120" priority="4" operator="containsText" text="MINIS">
      <formula>NOT(ISERROR(SEARCH("MINIS",G3)))</formula>
    </cfRule>
    <cfRule type="containsText" dxfId="119" priority="5" operator="containsText" text="Regionsliga      weibl. JC Süd">
      <formula>NOT(ISERROR(SEARCH("Regionsliga      weibl. JC Süd",G3)))</formula>
    </cfRule>
    <cfRule type="containsText" dxfId="118" priority="6" operator="containsText" text="Regionsklasse  männl. JD Gr. 7">
      <formula>NOT(ISERROR(SEARCH("Regionsklasse  männl. JD Gr. 7",G3)))</formula>
    </cfRule>
  </conditionalFormatting>
  <conditionalFormatting sqref="G12:G13">
    <cfRule type="containsText" dxfId="117" priority="135" operator="containsText" text="MINIS">
      <formula>NOT(ISERROR(SEARCH("MINIS",G12)))</formula>
    </cfRule>
    <cfRule type="containsText" dxfId="116" priority="137" operator="containsText" text="Regionsklasse  männl. JD Gr. 7">
      <formula>NOT(ISERROR(SEARCH("Regionsklasse  männl. JD Gr. 7",G12)))</formula>
    </cfRule>
  </conditionalFormatting>
  <conditionalFormatting sqref="G30:G38">
    <cfRule type="containsText" dxfId="115" priority="138" operator="containsText" text="MINIS">
      <formula>NOT(ISERROR(SEARCH("MINIS",G30)))</formula>
    </cfRule>
    <cfRule type="containsText" dxfId="114" priority="139" operator="containsText" text="Regionsliga      weibl. JC Süd">
      <formula>NOT(ISERROR(SEARCH("Regionsliga      weibl. JC Süd",G30)))</formula>
    </cfRule>
    <cfRule type="containsText" dxfId="113" priority="140" operator="containsText" text="Regionsklasse  männl. JD Gr. 7">
      <formula>NOT(ISERROR(SEARCH("Regionsklasse  männl. JD Gr. 7",G30)))</formula>
    </cfRule>
  </conditionalFormatting>
  <conditionalFormatting sqref="G50:G59">
    <cfRule type="containsText" dxfId="112" priority="93" operator="containsText" text="MINIS">
      <formula>NOT(ISERROR(SEARCH("MINIS",G50)))</formula>
    </cfRule>
    <cfRule type="containsText" dxfId="111" priority="94" operator="containsText" text="Regionsliga      weibl. JC Süd">
      <formula>NOT(ISERROR(SEARCH("Regionsliga      weibl. JC Süd",G50)))</formula>
    </cfRule>
    <cfRule type="containsText" dxfId="110" priority="95" operator="containsText" text="Regionsklasse  männl. JD Gr. 7">
      <formula>NOT(ISERROR(SEARCH("Regionsklasse  männl. JD Gr. 7",G50)))</formula>
    </cfRule>
  </conditionalFormatting>
  <conditionalFormatting sqref="G63:G64">
    <cfRule type="containsText" dxfId="109" priority="87" operator="containsText" text="MINIS">
      <formula>NOT(ISERROR(SEARCH("MINIS",G63)))</formula>
    </cfRule>
    <cfRule type="containsText" dxfId="108" priority="88" operator="containsText" text="Regionsliga      weibl. JC Süd">
      <formula>NOT(ISERROR(SEARCH("Regionsliga      weibl. JC Süd",G63)))</formula>
    </cfRule>
    <cfRule type="containsText" dxfId="107" priority="89" operator="containsText" text="Regionsklasse  männl. JD Gr. 7">
      <formula>NOT(ISERROR(SEARCH("Regionsklasse  männl. JD Gr. 7",G63)))</formula>
    </cfRule>
  </conditionalFormatting>
  <conditionalFormatting sqref="G66:G67">
    <cfRule type="containsText" dxfId="106" priority="81" operator="containsText" text="MINIS">
      <formula>NOT(ISERROR(SEARCH("MINIS",G66)))</formula>
    </cfRule>
    <cfRule type="containsText" dxfId="105" priority="82" operator="containsText" text="Regionsliga      weibl. JC Süd">
      <formula>NOT(ISERROR(SEARCH("Regionsliga      weibl. JC Süd",G66)))</formula>
    </cfRule>
    <cfRule type="containsText" dxfId="104" priority="83" operator="containsText" text="Regionsklasse  männl. JD Gr. 7">
      <formula>NOT(ISERROR(SEARCH("Regionsklasse  männl. JD Gr. 7",G66)))</formula>
    </cfRule>
  </conditionalFormatting>
  <conditionalFormatting sqref="G71">
    <cfRule type="containsText" dxfId="103" priority="12" operator="containsText" text="MINIS">
      <formula>NOT(ISERROR(SEARCH("MINIS",G71)))</formula>
    </cfRule>
    <cfRule type="containsText" dxfId="102" priority="13" operator="containsText" text="Regionsliga      weibl. JC Süd">
      <formula>NOT(ISERROR(SEARCH("Regionsliga      weibl. JC Süd",G71)))</formula>
    </cfRule>
    <cfRule type="containsText" dxfId="101" priority="14" operator="containsText" text="Regionsklasse  männl. JD Gr. 7">
      <formula>NOT(ISERROR(SEARCH("Regionsklasse  männl. JD Gr. 7",G71)))</formula>
    </cfRule>
  </conditionalFormatting>
  <conditionalFormatting sqref="G75:G78">
    <cfRule type="containsText" dxfId="100" priority="69" operator="containsText" text="MINIS">
      <formula>NOT(ISERROR(SEARCH("MINIS",G75)))</formula>
    </cfRule>
    <cfRule type="containsText" dxfId="99" priority="70" operator="containsText" text="Regionsliga      weibl. JC Süd">
      <formula>NOT(ISERROR(SEARCH("Regionsliga      weibl. JC Süd",G75)))</formula>
    </cfRule>
    <cfRule type="containsText" dxfId="98" priority="71" operator="containsText" text="Regionsklasse  männl. JD Gr. 7">
      <formula>NOT(ISERROR(SEARCH("Regionsklasse  männl. JD Gr. 7",G75)))</formula>
    </cfRule>
  </conditionalFormatting>
  <conditionalFormatting sqref="G82:G90">
    <cfRule type="containsText" dxfId="97" priority="42" operator="containsText" text="MINIS">
      <formula>NOT(ISERROR(SEARCH("MINIS",G82)))</formula>
    </cfRule>
    <cfRule type="containsText" dxfId="96" priority="43" operator="containsText" text="Regionsliga      weibl. JC Süd">
      <formula>NOT(ISERROR(SEARCH("Regionsliga      weibl. JC Süd",G82)))</formula>
    </cfRule>
    <cfRule type="containsText" dxfId="95" priority="44" operator="containsText" text="Regionsklasse  männl. JD Gr. 7">
      <formula>NOT(ISERROR(SEARCH("Regionsklasse  männl. JD Gr. 7",G82)))</formula>
    </cfRule>
  </conditionalFormatting>
  <conditionalFormatting sqref="G94:G97">
    <cfRule type="containsText" dxfId="94" priority="30" operator="containsText" text="MINIS">
      <formula>NOT(ISERROR(SEARCH("MINIS",G94)))</formula>
    </cfRule>
    <cfRule type="containsText" dxfId="93" priority="31" operator="containsText" text="Regionsliga      weibl. JC Süd">
      <formula>NOT(ISERROR(SEARCH("Regionsliga      weibl. JC Süd",G94)))</formula>
    </cfRule>
    <cfRule type="containsText" dxfId="92" priority="32" operator="containsText" text="Regionsklasse  männl. JD Gr. 7">
      <formula>NOT(ISERROR(SEARCH("Regionsklasse  männl. JD Gr. 7",G94)))</formula>
    </cfRule>
  </conditionalFormatting>
  <conditionalFormatting sqref="G102:G104">
    <cfRule type="containsText" dxfId="91" priority="21" operator="containsText" text="MINIS">
      <formula>NOT(ISERROR(SEARCH("MINIS",G102)))</formula>
    </cfRule>
    <cfRule type="containsText" dxfId="90" priority="22" operator="containsText" text="Regionsliga      weibl. JC Süd">
      <formula>NOT(ISERROR(SEARCH("Regionsliga      weibl. JC Süd",G102)))</formula>
    </cfRule>
    <cfRule type="containsText" dxfId="89" priority="23" operator="containsText" text="Regionsklasse  männl. JD Gr. 7">
      <formula>NOT(ISERROR(SEARCH("Regionsklasse  männl. JD Gr. 7",G102)))</formula>
    </cfRule>
  </conditionalFormatting>
  <conditionalFormatting sqref="G12:H13 H3:H11 H13:H104">
    <cfRule type="containsText" dxfId="88" priority="136" operator="containsText" text="Regionsliga      weibl. JC Süd">
      <formula>NOT(ISERROR(SEARCH("Regionsliga      weibl. JC Süd",G3)))</formula>
    </cfRule>
  </conditionalFormatting>
  <conditionalFormatting sqref="I3">
    <cfRule type="containsText" dxfId="87" priority="9" operator="containsText" text="Regionsoberliga Männer Süd">
      <formula>NOT(ISERROR(SEARCH("Regionsoberliga Männer Süd",I3)))</formula>
    </cfRule>
  </conditionalFormatting>
  <conditionalFormatting sqref="K88">
    <cfRule type="containsText" dxfId="86" priority="526" operator="containsText" text="Regionsklasse  männl. JD Gr. 7">
      <formula>NOT(ISERROR(SEARCH("Regionsklasse  männl. JD Gr. 7",K88)))</formula>
    </cfRule>
    <cfRule type="beginsWith" dxfId="85" priority="527" operator="beginsWith" text="SV Einheit 1875 Worbis">
      <formula>LEFT(K88,LEN("SV Einheit 1875 Worbis"))="SV Einheit 1875 Worbis"</formula>
    </cfRule>
  </conditionalFormatting>
  <conditionalFormatting sqref="K91">
    <cfRule type="containsText" dxfId="84" priority="528" operator="containsText" text="Regionsklasse  männl. JD Gr. 7">
      <formula>NOT(ISERROR(SEARCH("Regionsklasse  männl. JD Gr. 7",K91)))</formula>
    </cfRule>
    <cfRule type="beginsWith" dxfId="83" priority="529" operator="beginsWith" text="SV Einheit 1875 Worbis">
      <formula>LEFT(K91,LEN("SV Einheit 1875 Worbis"))="SV Einheit 1875 Worbis"</formula>
    </cfRule>
  </conditionalFormatting>
  <printOptions horizontalCentered="1"/>
  <pageMargins left="0.43307086614173229" right="0.43307086614173229" top="0.43307086614173229" bottom="0.43307086614173229" header="0.31496062992125984" footer="0.31496062992125984"/>
  <pageSetup paperSize="9" fitToHeight="0" orientation="landscape" r:id="rId1"/>
  <webPublishItems count="4">
    <webPublishItem id="6272" divId="gesamtspielplan2324_6272" sourceType="printArea" destinationFile="C:\Users\WulffM\USB-Sticks\SDCARD\Spielbetrieb &amp; Training\Spielpläne\gesamtspielplan2324.htm"/>
    <webPublishItem id="11149" divId="gesamtspielplan2324_11149" sourceType="printArea" destinationFile="C:\Users\WulffM\USB-Sticks\SDCARD\Spielbetrieb &amp; Training\Spielpläne\gesamtspielplan2324.htm"/>
    <webPublishItem id="32724" divId="gesamtspielplan2425_32724" sourceType="printArea" destinationFile="D:\Handball\SDCARD\Spielbetrieb &amp; Training\Spielpläne\gesamtspielplan2425.htm"/>
    <webPublishItem id="6698" divId="gesamtspielplan2425_6698" sourceType="printArea" destinationFile="D:\Handball\SDCARD\Spielbetrieb &amp; Training\Spielpläne\gesamtspielplan2425.htm"/>
  </webPublishItem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63" operator="containsText" id="{4C7E7834-70E0-4DC7-AC5F-0F4F05B580BC}">
            <xm:f>NOT(ISERROR(SEARCH(#REF!,#REF!)))</xm:f>
            <xm:f>#REF!</xm:f>
            <x14:dxf>
              <font>
                <color rgb="FF0070C0"/>
              </font>
            </x14:dxf>
          </x14:cfRule>
          <x14:cfRule type="containsText" priority="1664" operator="containsText" id="{B552ACCD-98DE-4520-8344-AC4C69C41C5D}">
            <xm:f>NOT(ISERROR(SEARCH(#REF!,#REF!)))</xm:f>
            <xm:f>#REF!</xm:f>
            <x14:dxf>
              <font>
                <color theme="0" tint="-0.499984740745262"/>
              </font>
            </x14:dxf>
          </x14:cfRule>
          <x14:cfRule type="containsText" priority="1665" operator="containsText" id="{2B1EDEF8-2393-4A52-AEBC-4CA20340B1F0}">
            <xm:f>NOT(ISERROR(SEARCH(#REF!,#REF!)))</xm:f>
            <xm:f>#REF!</xm:f>
            <x14:dxf>
              <font>
                <color theme="7" tint="0.39994506668294322"/>
              </font>
            </x14:dxf>
          </x14:cfRule>
          <x14:cfRule type="containsText" priority="1666" operator="containsText" id="{AB68267F-AD75-4A64-8818-E2EA0D2E1CA2}">
            <xm:f>NOT(ISERROR(SEARCH(#REF!,#REF!)))</xm:f>
            <xm:f>#REF!</xm:f>
            <x14:dxf>
              <font>
                <color theme="5" tint="-0.24994659260841701"/>
              </font>
            </x14:dxf>
          </x14:cfRule>
          <x14:cfRule type="containsText" priority="1667" operator="containsText" id="{1B12F724-AF6B-4D1E-9A48-277170F58ADC}">
            <xm:f>NOT(ISERROR(SEARCH(#REF!,#REF!)))</xm:f>
            <xm:f>#REF!</xm:f>
            <x14:dxf>
              <font>
                <color rgb="FF00B050"/>
              </font>
            </x14:dxf>
          </x14:cfRule>
          <x14:cfRule type="containsText" priority="1668" operator="containsText" id="{5FB546C3-DEE2-49C5-AF5E-0406DAD95E17}">
            <xm:f>NOT(ISERROR(SEARCH(#REF!,#REF!)))</xm:f>
            <xm:f>#REF!</xm:f>
            <x14:dxf>
              <font>
                <color rgb="FFFF0000"/>
              </font>
            </x14:dxf>
          </x14:cfRule>
          <x14:cfRule type="containsText" priority="1669" operator="containsText" id="{C7C2809E-8403-4CEC-9EFC-B08C781C71A4}">
            <xm:f>NOT(ISERROR(SEARCH(#REF!,#REF!)))</xm:f>
            <xm:f>#REF!</xm:f>
            <x14:dxf>
              <font>
                <color rgb="FF00B0F0"/>
              </font>
            </x14:dxf>
          </x14:cfRule>
          <x14:cfRule type="containsText" priority="1670" operator="containsText" id="{C228C6EA-0C98-495F-AA7C-0BF2C0E27437}">
            <xm:f>NOT(ISERROR(SEARCH(#REF!,#REF!)))</xm:f>
            <xm:f>#REF!</xm:f>
            <x14:dxf>
              <font>
                <color rgb="FF7030A0"/>
              </font>
            </x14:dxf>
          </x14:cfRule>
          <xm:sqref>C26:C28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E550B-978B-4662-8905-A61D808E639A}">
  <sheetPr filterMode="1"/>
  <dimension ref="A1:O141"/>
  <sheetViews>
    <sheetView topLeftCell="B1" workbookViewId="0">
      <selection activeCell="E157" sqref="E157"/>
    </sheetView>
  </sheetViews>
  <sheetFormatPr baseColWidth="10" defaultRowHeight="15" x14ac:dyDescent="0.25"/>
  <cols>
    <col min="1" max="1" width="2.85546875" hidden="1" customWidth="1"/>
    <col min="2" max="2" width="3" customWidth="1"/>
    <col min="3" max="3" width="13.85546875" style="43" customWidth="1"/>
    <col min="4" max="4" width="19.42578125" style="45" customWidth="1"/>
    <col min="5" max="6" width="24.28515625" style="44" customWidth="1"/>
    <col min="7" max="7" width="17.28515625" style="44" customWidth="1"/>
    <col min="8" max="8" width="13.85546875" hidden="1" customWidth="1"/>
    <col min="9" max="9" width="17" customWidth="1"/>
    <col min="10" max="10" width="17" hidden="1" customWidth="1"/>
    <col min="11" max="14" width="11.42578125" hidden="1" customWidth="1"/>
    <col min="15" max="15" width="15.140625" bestFit="1" customWidth="1"/>
  </cols>
  <sheetData>
    <row r="1" spans="1:14" ht="27" customHeight="1" x14ac:dyDescent="0.3">
      <c r="A1" s="178" t="s">
        <v>256</v>
      </c>
      <c r="B1" s="178"/>
      <c r="C1" s="178"/>
      <c r="D1" s="178"/>
      <c r="E1" s="178"/>
      <c r="F1" s="178"/>
      <c r="G1" s="178"/>
      <c r="H1" s="178"/>
      <c r="I1" s="31">
        <f ca="1">TODAY()</f>
        <v>45532</v>
      </c>
    </row>
    <row r="2" spans="1:14" ht="45" customHeight="1" x14ac:dyDescent="0.25">
      <c r="A2" s="38" t="s">
        <v>85</v>
      </c>
      <c r="B2" s="182" t="s">
        <v>86</v>
      </c>
      <c r="C2" s="183"/>
      <c r="D2" s="39" t="s">
        <v>87</v>
      </c>
      <c r="E2" s="40" t="s">
        <v>88</v>
      </c>
      <c r="F2" s="40" t="s">
        <v>89</v>
      </c>
      <c r="G2" s="40" t="s">
        <v>90</v>
      </c>
      <c r="H2" s="41" t="s">
        <v>116</v>
      </c>
      <c r="I2" s="42" t="s">
        <v>91</v>
      </c>
      <c r="J2" t="s">
        <v>1</v>
      </c>
      <c r="N2" t="s">
        <v>0</v>
      </c>
    </row>
    <row r="3" spans="1:14" ht="26.1" hidden="1" customHeight="1" thickTop="1" thickBot="1" x14ac:dyDescent="0.3">
      <c r="A3" s="53"/>
      <c r="B3" s="54" t="str">
        <f t="shared" ref="B3:B4" si="0">CHOOSE(WEEKDAY(C3),"So","Mo","Di","Mi","Do","Fr","Sa")</f>
        <v>Sa</v>
      </c>
      <c r="C3" s="55" t="str">
        <f t="shared" ref="C3:C4" si="1">TEXT(M3,"TT.MM.JJ") &amp; " " &amp; TEXT(N3,"hh:mm")</f>
        <v>03.09.22 16:00</v>
      </c>
      <c r="D3" s="56" t="s">
        <v>163</v>
      </c>
      <c r="E3" s="18" t="s">
        <v>165</v>
      </c>
      <c r="F3" s="18" t="s">
        <v>166</v>
      </c>
      <c r="G3" s="18" t="str">
        <f>VLOOKUP(J3,Hallen!$A$2:$B$63,2)</f>
        <v>Ohmberghalle Worbis</v>
      </c>
      <c r="H3" s="25"/>
      <c r="I3" s="104" t="s">
        <v>107</v>
      </c>
      <c r="J3">
        <v>203183</v>
      </c>
      <c r="M3" s="31">
        <v>44807</v>
      </c>
      <c r="N3" s="37">
        <v>0.66666666666666663</v>
      </c>
    </row>
    <row r="4" spans="1:14" ht="26.1" hidden="1" customHeight="1" thickTop="1" thickBot="1" x14ac:dyDescent="0.3">
      <c r="A4" s="57"/>
      <c r="B4" s="58" t="str">
        <f t="shared" si="0"/>
        <v>Sa</v>
      </c>
      <c r="C4" s="59" t="str">
        <f t="shared" si="1"/>
        <v>10.09.22 17:00</v>
      </c>
      <c r="D4" s="60" t="s">
        <v>163</v>
      </c>
      <c r="E4" s="61" t="s">
        <v>164</v>
      </c>
      <c r="F4" s="61" t="s">
        <v>165</v>
      </c>
      <c r="G4" s="61" t="str">
        <f>VLOOKUP(J4,Hallen!$A$2:$B$63,2)</f>
        <v>Ohmberghalle Worbis</v>
      </c>
      <c r="H4" s="62"/>
      <c r="I4" s="63" t="s">
        <v>101</v>
      </c>
      <c r="J4">
        <v>203183</v>
      </c>
      <c r="M4" s="31">
        <v>44814</v>
      </c>
      <c r="N4" s="37">
        <v>0.70833333333333337</v>
      </c>
    </row>
    <row r="5" spans="1:14" ht="26.1" hidden="1" customHeight="1" thickTop="1" x14ac:dyDescent="0.25">
      <c r="A5" s="82"/>
      <c r="B5" s="76" t="str">
        <f>CHOOSE(WEEKDAY(C5),"So","Mo","Di","Mi","Do","Fr","Sa")</f>
        <v>Sa</v>
      </c>
      <c r="C5" s="77" t="str">
        <f>TEXT(M5,"TT.MM.JJ") &amp; " " &amp; TEXT(N5,"hh:mm")</f>
        <v>17.09.22 10:00</v>
      </c>
      <c r="D5" s="78" t="s">
        <v>197</v>
      </c>
      <c r="E5" s="184" t="s">
        <v>198</v>
      </c>
      <c r="F5" s="185"/>
      <c r="G5" s="79" t="s">
        <v>199</v>
      </c>
      <c r="H5" s="80"/>
      <c r="I5" s="83"/>
      <c r="M5" s="31">
        <v>44821</v>
      </c>
      <c r="N5" s="37">
        <v>0.41666666666666669</v>
      </c>
    </row>
    <row r="6" spans="1:14" ht="26.1" hidden="1" customHeight="1" thickBot="1" x14ac:dyDescent="0.3">
      <c r="A6" s="71">
        <v>5</v>
      </c>
      <c r="B6" s="72" t="str">
        <f>CHOOSE(WEEKDAY(C6),"So","Mo","Di","Mi","Do","Fr","Sa")</f>
        <v>So</v>
      </c>
      <c r="C6" s="73" t="str">
        <f>TEXT(M6,"TT.MM.JJ") &amp; " " &amp; TEXT(N6,"hh:mm")</f>
        <v>18.09.22 18:30</v>
      </c>
      <c r="D6" s="19" t="s">
        <v>17</v>
      </c>
      <c r="E6" s="20" t="s">
        <v>33</v>
      </c>
      <c r="F6" s="20" t="s">
        <v>7</v>
      </c>
      <c r="G6" s="20" t="str">
        <f>VLOOKUP(J6,Hallen!$A$2:$B$63,2)</f>
        <v>Gö-Geismar, SH II,
Schulweg</v>
      </c>
      <c r="H6" s="74" t="s">
        <v>96</v>
      </c>
      <c r="I6" s="33" t="s">
        <v>168</v>
      </c>
      <c r="J6">
        <v>203103</v>
      </c>
      <c r="M6" s="31">
        <v>44822</v>
      </c>
      <c r="N6" s="37">
        <v>0.77083333333333337</v>
      </c>
    </row>
    <row r="7" spans="1:14" ht="26.1" hidden="1" customHeight="1" thickTop="1" x14ac:dyDescent="0.25">
      <c r="A7" s="50">
        <v>4</v>
      </c>
      <c r="B7" s="51" t="str">
        <f t="shared" ref="B7:B72" si="2">CHOOSE(WEEKDAY(C7),"So","Mo","Di","Mi","Do","Fr","Sa")</f>
        <v>Sa</v>
      </c>
      <c r="C7" s="52" t="str">
        <f t="shared" ref="C7:C72" si="3">TEXT(M7,"TT.MM.JJ") &amp; " " &amp; TEXT(N7,"hh:mm")</f>
        <v>24.09.22 12:45</v>
      </c>
      <c r="D7" s="34" t="s">
        <v>129</v>
      </c>
      <c r="E7" s="17" t="s">
        <v>3</v>
      </c>
      <c r="F7" s="17" t="s">
        <v>130</v>
      </c>
      <c r="G7" s="17" t="str">
        <f>VLOOKUP(J7,Hallen!$A$2:$B$63,2)</f>
        <v>Ohmberghalle Worbis</v>
      </c>
      <c r="H7" s="36" t="s">
        <v>203</v>
      </c>
      <c r="I7" s="35" t="s">
        <v>207</v>
      </c>
      <c r="J7">
        <v>203183</v>
      </c>
      <c r="M7" s="31">
        <v>44828</v>
      </c>
      <c r="N7" s="37">
        <v>0.53125</v>
      </c>
    </row>
    <row r="8" spans="1:14" ht="26.1" hidden="1" customHeight="1" x14ac:dyDescent="0.25">
      <c r="A8" s="48">
        <v>4</v>
      </c>
      <c r="B8" s="46" t="str">
        <f t="shared" si="2"/>
        <v>Sa</v>
      </c>
      <c r="C8" s="47" t="str">
        <f t="shared" si="3"/>
        <v>24.09.22 14:15</v>
      </c>
      <c r="D8" s="16" t="s">
        <v>131</v>
      </c>
      <c r="E8" s="15" t="s">
        <v>3</v>
      </c>
      <c r="F8" s="15" t="s">
        <v>133</v>
      </c>
      <c r="G8" s="15" t="str">
        <f>VLOOKUP(J8,Hallen!$A$2:$B$63,2)</f>
        <v>Ohmberghalle Worbis</v>
      </c>
      <c r="H8" s="32" t="s">
        <v>152</v>
      </c>
      <c r="I8" s="35" t="s">
        <v>208</v>
      </c>
      <c r="J8">
        <v>203183</v>
      </c>
      <c r="M8" s="31">
        <v>44828</v>
      </c>
      <c r="N8" s="37">
        <v>0.59375</v>
      </c>
    </row>
    <row r="9" spans="1:14" ht="26.1" hidden="1" customHeight="1" x14ac:dyDescent="0.25">
      <c r="A9" s="48"/>
      <c r="B9" s="46" t="str">
        <f t="shared" si="2"/>
        <v>Sa</v>
      </c>
      <c r="C9" s="47" t="str">
        <f t="shared" si="3"/>
        <v>24.09.22 16:00</v>
      </c>
      <c r="D9" s="16" t="s">
        <v>126</v>
      </c>
      <c r="E9" s="186" t="s">
        <v>167</v>
      </c>
      <c r="F9" s="187"/>
      <c r="G9" s="15" t="str">
        <f>VLOOKUP(J9,Hallen!$A$2:$B$63,2)</f>
        <v>Ohmberghalle Worbis</v>
      </c>
      <c r="H9" s="32" t="s">
        <v>206</v>
      </c>
      <c r="I9" s="35" t="s">
        <v>107</v>
      </c>
      <c r="J9">
        <v>203183</v>
      </c>
      <c r="M9" s="31">
        <v>44828</v>
      </c>
      <c r="N9" s="37">
        <v>0.66666666666666663</v>
      </c>
    </row>
    <row r="10" spans="1:14" ht="26.1" hidden="1" customHeight="1" x14ac:dyDescent="0.25">
      <c r="A10" s="48">
        <v>2</v>
      </c>
      <c r="B10" s="46" t="str">
        <f t="shared" si="2"/>
        <v>So</v>
      </c>
      <c r="C10" s="47" t="str">
        <f t="shared" si="3"/>
        <v>25.09.22 13:15</v>
      </c>
      <c r="D10" s="16" t="s">
        <v>151</v>
      </c>
      <c r="E10" s="15" t="s">
        <v>10</v>
      </c>
      <c r="F10" s="15" t="s">
        <v>3</v>
      </c>
      <c r="G10" s="15" t="str">
        <f>VLOOKUP(J10,Hallen!$A$2:$B$63,2)</f>
        <v>Gö-Geismar, SH II,
Schulweg</v>
      </c>
      <c r="H10" s="24" t="s">
        <v>96</v>
      </c>
      <c r="I10" s="21" t="s">
        <v>153</v>
      </c>
      <c r="J10">
        <v>203103</v>
      </c>
      <c r="M10" s="31">
        <v>44829</v>
      </c>
      <c r="N10" s="37">
        <v>0.55208333333333337</v>
      </c>
    </row>
    <row r="11" spans="1:14" ht="26.1" hidden="1" customHeight="1" x14ac:dyDescent="0.25">
      <c r="A11" s="48">
        <v>8</v>
      </c>
      <c r="B11" s="46" t="str">
        <f t="shared" si="2"/>
        <v>So</v>
      </c>
      <c r="C11" s="47" t="str">
        <f t="shared" si="3"/>
        <v>25.09.22 15:00</v>
      </c>
      <c r="D11" s="16" t="s">
        <v>134</v>
      </c>
      <c r="E11" s="15" t="s">
        <v>5</v>
      </c>
      <c r="F11" s="15" t="s">
        <v>3</v>
      </c>
      <c r="G11" s="15" t="str">
        <f>VLOOKUP(J11,Hallen!$A$2:$B$63,2)</f>
        <v>Landolfshausen, DGH</v>
      </c>
      <c r="H11" s="24" t="s">
        <v>96</v>
      </c>
      <c r="I11" s="21" t="s">
        <v>105</v>
      </c>
      <c r="J11">
        <v>203130</v>
      </c>
      <c r="M11" s="31">
        <v>44829</v>
      </c>
      <c r="N11" s="37">
        <v>0.625</v>
      </c>
    </row>
    <row r="12" spans="1:14" ht="26.1" hidden="1" customHeight="1" x14ac:dyDescent="0.25">
      <c r="A12" s="48">
        <v>11</v>
      </c>
      <c r="B12" s="46" t="str">
        <f t="shared" si="2"/>
        <v>So</v>
      </c>
      <c r="C12" s="47" t="str">
        <f t="shared" si="3"/>
        <v>25.09.22 18:30</v>
      </c>
      <c r="D12" s="16" t="s">
        <v>118</v>
      </c>
      <c r="E12" s="15" t="s">
        <v>25</v>
      </c>
      <c r="F12" s="15" t="s">
        <v>3</v>
      </c>
      <c r="G12" s="15" t="str">
        <f>VLOOKUP(J12,Hallen!$A$2:$B$63,2)</f>
        <v>Gö-Geismar, SH II,
Schulweg</v>
      </c>
      <c r="H12" s="24" t="s">
        <v>96</v>
      </c>
      <c r="I12" s="21" t="s">
        <v>128</v>
      </c>
      <c r="J12">
        <v>203103</v>
      </c>
      <c r="M12" s="31">
        <v>44829</v>
      </c>
      <c r="N12" s="37">
        <v>0.77083333333333337</v>
      </c>
    </row>
    <row r="13" spans="1:14" ht="26.1" hidden="1" customHeight="1" thickBot="1" x14ac:dyDescent="0.3">
      <c r="A13" s="53">
        <v>9</v>
      </c>
      <c r="B13" s="54" t="str">
        <f t="shared" si="2"/>
        <v>So</v>
      </c>
      <c r="C13" s="55" t="str">
        <f t="shared" si="3"/>
        <v>25.09.22 18:30</v>
      </c>
      <c r="D13" s="56" t="s">
        <v>135</v>
      </c>
      <c r="E13" s="18" t="s">
        <v>30</v>
      </c>
      <c r="F13" s="18" t="s">
        <v>3</v>
      </c>
      <c r="G13" s="18" t="str">
        <f>VLOOKUP(J13,Hallen!$A$2:$B$63,2)</f>
        <v>Hattorf,
Angerstraße 19</v>
      </c>
      <c r="H13" s="25" t="s">
        <v>96</v>
      </c>
      <c r="I13" s="23" t="s">
        <v>168</v>
      </c>
      <c r="J13">
        <v>207102</v>
      </c>
      <c r="M13" s="31">
        <v>44829</v>
      </c>
      <c r="N13" s="37">
        <v>0.77083333333333337</v>
      </c>
    </row>
    <row r="14" spans="1:14" ht="26.1" hidden="1" customHeight="1" thickTop="1" x14ac:dyDescent="0.25">
      <c r="A14" s="82"/>
      <c r="B14" s="76" t="str">
        <f t="shared" si="2"/>
        <v>Do</v>
      </c>
      <c r="C14" s="77" t="str">
        <f t="shared" si="3"/>
        <v>29.09.22 18:00</v>
      </c>
      <c r="D14" s="78" t="s">
        <v>200</v>
      </c>
      <c r="E14" s="180" t="s">
        <v>201</v>
      </c>
      <c r="F14" s="181"/>
      <c r="G14" s="79" t="s">
        <v>202</v>
      </c>
      <c r="H14" s="80" t="s">
        <v>96</v>
      </c>
      <c r="I14" s="81" t="s">
        <v>96</v>
      </c>
      <c r="M14" s="31">
        <v>44833</v>
      </c>
      <c r="N14" s="37">
        <v>0.75</v>
      </c>
    </row>
    <row r="15" spans="1:14" ht="26.1" hidden="1" customHeight="1" x14ac:dyDescent="0.25">
      <c r="A15" s="50">
        <v>14</v>
      </c>
      <c r="B15" s="51" t="str">
        <f t="shared" si="2"/>
        <v>Sa</v>
      </c>
      <c r="C15" s="52" t="str">
        <f t="shared" si="3"/>
        <v>01.10.22 13:15</v>
      </c>
      <c r="D15" s="34" t="s">
        <v>151</v>
      </c>
      <c r="E15" s="17" t="s">
        <v>3</v>
      </c>
      <c r="F15" s="17" t="s">
        <v>15</v>
      </c>
      <c r="G15" s="17" t="str">
        <f>VLOOKUP(J15,Hallen!$A$2:$B$63,2)</f>
        <v>Ohmberghalle Worbis</v>
      </c>
      <c r="H15" s="36" t="s">
        <v>203</v>
      </c>
      <c r="I15" s="26" t="s">
        <v>119</v>
      </c>
      <c r="J15">
        <v>203183</v>
      </c>
      <c r="M15" s="31">
        <v>44835</v>
      </c>
      <c r="N15" s="37">
        <v>0.55208333333333337</v>
      </c>
    </row>
    <row r="16" spans="1:14" ht="26.1" hidden="1" customHeight="1" x14ac:dyDescent="0.25">
      <c r="A16" s="48">
        <v>5</v>
      </c>
      <c r="B16" s="46" t="str">
        <f t="shared" si="2"/>
        <v>Sa</v>
      </c>
      <c r="C16" s="47" t="str">
        <f t="shared" si="3"/>
        <v>01.10.22 15:00</v>
      </c>
      <c r="D16" s="16" t="s">
        <v>134</v>
      </c>
      <c r="E16" s="15" t="s">
        <v>3</v>
      </c>
      <c r="F16" s="15" t="s">
        <v>11</v>
      </c>
      <c r="G16" s="15" t="str">
        <f>VLOOKUP(J16,Hallen!$A$2:$B$63,2)</f>
        <v>Ohmberghalle Worbis</v>
      </c>
      <c r="H16" s="32" t="s">
        <v>203</v>
      </c>
      <c r="I16" s="35" t="s">
        <v>113</v>
      </c>
      <c r="J16">
        <v>203183</v>
      </c>
      <c r="M16" s="31">
        <v>44835</v>
      </c>
      <c r="N16" s="37">
        <v>0.625</v>
      </c>
    </row>
    <row r="17" spans="1:14" ht="26.1" hidden="1" customHeight="1" thickBot="1" x14ac:dyDescent="0.25">
      <c r="A17" s="48">
        <v>10</v>
      </c>
      <c r="B17" s="46" t="str">
        <f t="shared" si="2"/>
        <v>Sa</v>
      </c>
      <c r="C17" s="47" t="str">
        <f t="shared" si="3"/>
        <v>01.10.22 16:00</v>
      </c>
      <c r="D17" s="16" t="s">
        <v>129</v>
      </c>
      <c r="E17" s="15" t="s">
        <v>132</v>
      </c>
      <c r="F17" s="15" t="s">
        <v>3</v>
      </c>
      <c r="G17" s="15" t="str">
        <f>VLOOKUP(J17,Hallen!$A$2:$B$63,2)</f>
        <v>BS-Stöckheim, Siekgraben 46</v>
      </c>
      <c r="H17" s="24" t="s">
        <v>96</v>
      </c>
      <c r="I17" s="21" t="s">
        <v>154</v>
      </c>
      <c r="J17">
        <v>201131</v>
      </c>
      <c r="M17" s="31">
        <v>44835</v>
      </c>
      <c r="N17" s="37">
        <v>0.66666666666666663</v>
      </c>
    </row>
    <row r="18" spans="1:14" ht="26.1" hidden="1" customHeight="1" thickTop="1" x14ac:dyDescent="0.25">
      <c r="A18" s="66"/>
      <c r="B18" s="76" t="str">
        <f>CHOOSE(WEEKDAY(C18),"So","Mo","Di","Mi","Do","Fr","Sa")</f>
        <v>Fr</v>
      </c>
      <c r="C18" s="77" t="str">
        <f>TEXT(M18,"TT.MM.JJ") &amp; " " &amp; TEXT(N18,"hh:mm")</f>
        <v>07.10.22 10:00</v>
      </c>
      <c r="D18" s="78" t="s">
        <v>186</v>
      </c>
      <c r="E18" s="180" t="s">
        <v>191</v>
      </c>
      <c r="F18" s="181"/>
      <c r="G18" s="79" t="s">
        <v>65</v>
      </c>
      <c r="H18" s="80"/>
      <c r="I18" s="81"/>
      <c r="J18">
        <v>203183</v>
      </c>
      <c r="M18" s="31">
        <v>44841</v>
      </c>
      <c r="N18" s="37">
        <v>0.41666666666666669</v>
      </c>
    </row>
    <row r="19" spans="1:14" ht="26.1" hidden="1" customHeight="1" x14ac:dyDescent="0.25">
      <c r="A19" s="50">
        <v>14</v>
      </c>
      <c r="B19" s="51" t="str">
        <f t="shared" si="2"/>
        <v>Sa</v>
      </c>
      <c r="C19" s="52" t="str">
        <f t="shared" si="3"/>
        <v>08.10.22 13:15</v>
      </c>
      <c r="D19" s="34" t="s">
        <v>134</v>
      </c>
      <c r="E19" s="17" t="s">
        <v>3</v>
      </c>
      <c r="F19" s="17" t="s">
        <v>21</v>
      </c>
      <c r="G19" s="17" t="str">
        <f>VLOOKUP(J19,Hallen!$A$2:$B$63,2)</f>
        <v>Ohmberghalle Worbis</v>
      </c>
      <c r="H19" s="27" t="s">
        <v>125</v>
      </c>
      <c r="I19" s="26" t="s">
        <v>99</v>
      </c>
      <c r="J19">
        <v>203183</v>
      </c>
      <c r="M19" s="31">
        <v>44842</v>
      </c>
      <c r="N19" s="37">
        <v>0.55208333333333337</v>
      </c>
    </row>
    <row r="20" spans="1:14" ht="26.1" hidden="1" customHeight="1" x14ac:dyDescent="0.25">
      <c r="A20" s="50"/>
      <c r="B20" s="51" t="s">
        <v>213</v>
      </c>
      <c r="C20" s="52" t="str">
        <f t="shared" si="3"/>
        <v>08.10.22 14:45</v>
      </c>
      <c r="D20" s="93" t="s">
        <v>219</v>
      </c>
      <c r="E20" s="17" t="s">
        <v>220</v>
      </c>
      <c r="F20" s="17" t="s">
        <v>221</v>
      </c>
      <c r="G20" s="17" t="str">
        <f>VLOOKUP(J20,Hallen!$A$2:$B$63,2)</f>
        <v>Ohmberghalle Worbis</v>
      </c>
      <c r="H20" s="27" t="s">
        <v>125</v>
      </c>
      <c r="I20" s="26"/>
      <c r="J20">
        <v>203183</v>
      </c>
      <c r="M20" s="31">
        <v>44842</v>
      </c>
      <c r="N20" s="37">
        <v>0.61458333333333337</v>
      </c>
    </row>
    <row r="21" spans="1:14" ht="26.1" hidden="1" customHeight="1" x14ac:dyDescent="0.25">
      <c r="A21" s="48">
        <v>12</v>
      </c>
      <c r="B21" s="46" t="str">
        <f t="shared" si="2"/>
        <v>Sa</v>
      </c>
      <c r="C21" s="47" t="str">
        <f t="shared" si="3"/>
        <v>08.10.22 16:15</v>
      </c>
      <c r="D21" s="16" t="s">
        <v>131</v>
      </c>
      <c r="E21" s="15" t="s">
        <v>3</v>
      </c>
      <c r="F21" s="15" t="s">
        <v>130</v>
      </c>
      <c r="G21" s="15" t="str">
        <f>VLOOKUP(J21,Hallen!$A$2:$B$63,2)</f>
        <v>Ohmberghalle Worbis</v>
      </c>
      <c r="H21" s="27" t="s">
        <v>125</v>
      </c>
      <c r="I21" s="35" t="s">
        <v>179</v>
      </c>
      <c r="J21">
        <v>203183</v>
      </c>
      <c r="M21" s="31">
        <v>44842</v>
      </c>
      <c r="N21" s="37">
        <v>0.67708333333333337</v>
      </c>
    </row>
    <row r="22" spans="1:14" ht="26.1" hidden="1" customHeight="1" x14ac:dyDescent="0.25">
      <c r="A22" s="48">
        <v>17</v>
      </c>
      <c r="B22" s="46" t="str">
        <f t="shared" si="2"/>
        <v>Sa</v>
      </c>
      <c r="C22" s="47" t="str">
        <f t="shared" si="3"/>
        <v>08.10.22 18:00</v>
      </c>
      <c r="D22" s="16" t="s">
        <v>118</v>
      </c>
      <c r="E22" s="15" t="s">
        <v>3</v>
      </c>
      <c r="F22" s="15" t="s">
        <v>34</v>
      </c>
      <c r="G22" s="15" t="str">
        <f>VLOOKUP(J22,Hallen!$A$2:$B$63,2)</f>
        <v>Ohmberghalle Worbis</v>
      </c>
      <c r="H22" s="27" t="s">
        <v>125</v>
      </c>
      <c r="I22" s="35" t="s">
        <v>178</v>
      </c>
      <c r="J22">
        <v>203183</v>
      </c>
      <c r="M22" s="31">
        <v>44842</v>
      </c>
      <c r="N22" s="37">
        <v>0.75</v>
      </c>
    </row>
    <row r="23" spans="1:14" ht="26.1" hidden="1" customHeight="1" x14ac:dyDescent="0.25">
      <c r="A23" s="48">
        <v>14</v>
      </c>
      <c r="B23" s="46" t="str">
        <f t="shared" si="2"/>
        <v>Sa</v>
      </c>
      <c r="C23" s="47" t="str">
        <f t="shared" si="3"/>
        <v>08.10.22 19:15</v>
      </c>
      <c r="D23" s="16" t="s">
        <v>17</v>
      </c>
      <c r="E23" s="15" t="s">
        <v>25</v>
      </c>
      <c r="F23" s="15" t="s">
        <v>7</v>
      </c>
      <c r="G23" s="15" t="str">
        <f>VLOOKUP(J23,Hallen!$A$2:$B$63,2)</f>
        <v>Gö-Geismar, SH II,
Schulweg</v>
      </c>
      <c r="H23" s="24" t="s">
        <v>96</v>
      </c>
      <c r="I23" s="21" t="s">
        <v>169</v>
      </c>
      <c r="J23">
        <v>203103</v>
      </c>
      <c r="M23" s="31">
        <v>44842</v>
      </c>
      <c r="N23" s="37">
        <v>0.80208333333333337</v>
      </c>
    </row>
    <row r="24" spans="1:14" ht="26.1" hidden="1" customHeight="1" x14ac:dyDescent="0.25">
      <c r="A24" s="48">
        <v>14</v>
      </c>
      <c r="B24" s="46" t="str">
        <f t="shared" si="2"/>
        <v>Sa</v>
      </c>
      <c r="C24" s="47" t="str">
        <f t="shared" si="3"/>
        <v>08.10.22 20:00</v>
      </c>
      <c r="D24" s="16" t="s">
        <v>135</v>
      </c>
      <c r="E24" s="15" t="s">
        <v>3</v>
      </c>
      <c r="F24" s="15" t="s">
        <v>20</v>
      </c>
      <c r="G24" s="15" t="str">
        <f>VLOOKUP(J24,Hallen!$A$2:$B$63,2)</f>
        <v>Ohmberghalle Worbis</v>
      </c>
      <c r="H24" s="27" t="s">
        <v>125</v>
      </c>
      <c r="I24" s="35" t="s">
        <v>177</v>
      </c>
      <c r="J24">
        <v>203183</v>
      </c>
      <c r="M24" s="31">
        <v>44842</v>
      </c>
      <c r="N24" s="37">
        <v>0.83333333333333337</v>
      </c>
    </row>
    <row r="25" spans="1:14" ht="26.1" hidden="1" customHeight="1" thickBot="1" x14ac:dyDescent="0.3">
      <c r="A25" s="53">
        <v>5</v>
      </c>
      <c r="B25" s="54" t="str">
        <f t="shared" si="2"/>
        <v>So</v>
      </c>
      <c r="C25" s="55" t="str">
        <f t="shared" si="3"/>
        <v>09.10.22 09:45</v>
      </c>
      <c r="D25" s="56" t="s">
        <v>137</v>
      </c>
      <c r="E25" s="18" t="s">
        <v>9</v>
      </c>
      <c r="F25" s="18" t="s">
        <v>3</v>
      </c>
      <c r="G25" s="18" t="str">
        <f>VLOOKUP(J25,Hallen!$A$2:$B$63,2)</f>
        <v>Gö-Geismar, SH II,
Schulweg</v>
      </c>
      <c r="H25" s="25" t="s">
        <v>96</v>
      </c>
      <c r="I25" s="23" t="s">
        <v>155</v>
      </c>
      <c r="J25">
        <v>203103</v>
      </c>
      <c r="M25" s="31">
        <v>44843</v>
      </c>
      <c r="N25" s="37">
        <v>0.40625</v>
      </c>
    </row>
    <row r="26" spans="1:14" ht="26.1" hidden="1" customHeight="1" thickTop="1" x14ac:dyDescent="0.25">
      <c r="A26" s="82"/>
      <c r="B26" s="76" t="str">
        <f>CHOOSE(WEEKDAY(C26),"So","Mo","Di","Mi","Do","Fr","Sa")</f>
        <v>Fr</v>
      </c>
      <c r="C26" s="77" t="str">
        <f>TEXT(M26,"TT.MM.JJ") &amp; " " &amp; TEXT(N26,"hh:mm")</f>
        <v>14.10.22 07:30</v>
      </c>
      <c r="D26" s="78" t="s">
        <v>186</v>
      </c>
      <c r="E26" s="180" t="s">
        <v>193</v>
      </c>
      <c r="F26" s="181"/>
      <c r="G26" s="79" t="s">
        <v>192</v>
      </c>
      <c r="H26" s="80"/>
      <c r="I26" s="81" t="s">
        <v>117</v>
      </c>
      <c r="J26">
        <v>203183</v>
      </c>
      <c r="M26" s="31">
        <v>44848</v>
      </c>
      <c r="N26" s="37">
        <v>0.3125</v>
      </c>
    </row>
    <row r="27" spans="1:14" ht="26.1" hidden="1" customHeight="1" thickBot="1" x14ac:dyDescent="0.3">
      <c r="A27" s="71"/>
      <c r="B27" s="72" t="str">
        <f>CHOOSE(WEEKDAY(C27),"So","Mo","Di","Mi","Do","Fr","Sa")</f>
        <v>Sa</v>
      </c>
      <c r="C27" s="73" t="str">
        <f>TEXT(M27,"TT.MM.JJ") &amp; " " &amp; TEXT(N27,"hh:mm")</f>
        <v>15.10.22 16:00</v>
      </c>
      <c r="D27" s="19" t="s">
        <v>165</v>
      </c>
      <c r="E27" s="94" t="s">
        <v>166</v>
      </c>
      <c r="F27" s="95" t="s">
        <v>7</v>
      </c>
      <c r="G27" s="20" t="s">
        <v>222</v>
      </c>
      <c r="H27" s="74"/>
      <c r="I27" s="23" t="s">
        <v>223</v>
      </c>
      <c r="M27" s="31">
        <v>44849</v>
      </c>
      <c r="N27" s="37">
        <v>0.66666666666666663</v>
      </c>
    </row>
    <row r="28" spans="1:14" ht="26.1" hidden="1" customHeight="1" thickTop="1" x14ac:dyDescent="0.25">
      <c r="A28" s="66"/>
      <c r="B28" s="67" t="str">
        <f t="shared" si="2"/>
        <v>Mi</v>
      </c>
      <c r="C28" s="68" t="str">
        <f t="shared" si="3"/>
        <v>19.10.22 08:00</v>
      </c>
      <c r="D28" s="34" t="s">
        <v>188</v>
      </c>
      <c r="E28" s="17" t="s">
        <v>189</v>
      </c>
      <c r="F28" s="69"/>
      <c r="G28" s="17" t="str">
        <f>VLOOKUP(J28,Hallen!$A$2:$B$63,2)</f>
        <v>Lunaparkhalle  Leinefelde</v>
      </c>
      <c r="H28" s="70"/>
      <c r="I28" s="22" t="s">
        <v>190</v>
      </c>
      <c r="J28">
        <v>203180</v>
      </c>
      <c r="M28" s="31">
        <v>44853</v>
      </c>
      <c r="N28" s="37">
        <v>0.33333333333333331</v>
      </c>
    </row>
    <row r="29" spans="1:14" ht="26.1" hidden="1" customHeight="1" x14ac:dyDescent="0.25">
      <c r="A29" s="48"/>
      <c r="B29" s="46" t="str">
        <f t="shared" si="2"/>
        <v>Do</v>
      </c>
      <c r="C29" s="47" t="str">
        <f t="shared" si="3"/>
        <v>20.10.22 08:00</v>
      </c>
      <c r="D29" s="16" t="s">
        <v>188</v>
      </c>
      <c r="E29" s="15" t="s">
        <v>189</v>
      </c>
      <c r="F29" s="15"/>
      <c r="G29" s="17" t="str">
        <f>VLOOKUP(J29,Hallen!$A$2:$B$63,2)</f>
        <v>Lunaparkhalle  Leinefelde</v>
      </c>
      <c r="H29" s="24"/>
      <c r="I29" s="21" t="s">
        <v>190</v>
      </c>
      <c r="J29">
        <v>203180</v>
      </c>
      <c r="M29" s="31">
        <v>44854</v>
      </c>
      <c r="N29" s="37">
        <v>0.33333333333333331</v>
      </c>
    </row>
    <row r="30" spans="1:14" ht="26.1" hidden="1" customHeight="1" thickBot="1" x14ac:dyDescent="0.3">
      <c r="A30" s="71"/>
      <c r="B30" s="72" t="str">
        <f t="shared" si="2"/>
        <v>Fr</v>
      </c>
      <c r="C30" s="73" t="str">
        <f t="shared" si="3"/>
        <v>21.10.22 08:00</v>
      </c>
      <c r="D30" s="56" t="s">
        <v>188</v>
      </c>
      <c r="E30" s="18" t="s">
        <v>189</v>
      </c>
      <c r="F30" s="20"/>
      <c r="G30" s="18" t="str">
        <f>VLOOKUP(J30,Hallen!$A$2:$B$63,2)</f>
        <v>Lunaparkhalle  Leinefelde</v>
      </c>
      <c r="H30" s="74"/>
      <c r="I30" s="23" t="s">
        <v>190</v>
      </c>
      <c r="J30">
        <v>203180</v>
      </c>
      <c r="M30" s="31">
        <v>44855</v>
      </c>
      <c r="N30" s="37">
        <v>0.33333333333333331</v>
      </c>
    </row>
    <row r="31" spans="1:14" ht="26.1" hidden="1" customHeight="1" thickTop="1" x14ac:dyDescent="0.25">
      <c r="A31" s="82"/>
      <c r="B31" s="76" t="str">
        <f>CHOOSE(WEEKDAY(C31),"So","Mo","Di","Mi","Do","Fr","Sa")</f>
        <v>Fr</v>
      </c>
      <c r="C31" s="77" t="str">
        <f>TEXT(M31,"TT.MM.JJ") &amp; " " &amp; TEXT(N31,"hh:mm")</f>
        <v>04.11.22 07:30</v>
      </c>
      <c r="D31" s="78" t="s">
        <v>186</v>
      </c>
      <c r="E31" s="180" t="s">
        <v>194</v>
      </c>
      <c r="F31" s="181"/>
      <c r="G31" s="79" t="s">
        <v>63</v>
      </c>
      <c r="H31" s="80"/>
      <c r="I31" s="81" t="s">
        <v>117</v>
      </c>
      <c r="J31">
        <v>203183</v>
      </c>
      <c r="M31" s="31">
        <v>44869</v>
      </c>
      <c r="N31" s="37">
        <v>0.3125</v>
      </c>
    </row>
    <row r="32" spans="1:14" ht="26.1" hidden="1" customHeight="1" x14ac:dyDescent="0.25">
      <c r="A32" s="50">
        <v>62</v>
      </c>
      <c r="B32" s="51" t="str">
        <f t="shared" si="2"/>
        <v>Sa</v>
      </c>
      <c r="C32" s="52" t="str">
        <f t="shared" si="3"/>
        <v>05.11.22 12:30</v>
      </c>
      <c r="D32" s="34" t="s">
        <v>134</v>
      </c>
      <c r="E32" s="17" t="s">
        <v>3</v>
      </c>
      <c r="F32" s="17" t="s">
        <v>6</v>
      </c>
      <c r="G32" s="17" t="str">
        <f>VLOOKUP(J32,Hallen!$A$2:$B$63,2)</f>
        <v>Ohmberghalle Worbis</v>
      </c>
      <c r="H32" s="36" t="s">
        <v>224</v>
      </c>
      <c r="I32" s="26" t="s">
        <v>180</v>
      </c>
      <c r="J32">
        <v>203183</v>
      </c>
      <c r="M32" s="31">
        <v>44870</v>
      </c>
      <c r="N32" s="37">
        <v>0.52083333333333337</v>
      </c>
    </row>
    <row r="33" spans="1:15" ht="26.1" hidden="1" customHeight="1" x14ac:dyDescent="0.25">
      <c r="A33" s="50"/>
      <c r="B33" s="51" t="str">
        <f t="shared" si="2"/>
        <v>Sa</v>
      </c>
      <c r="C33" s="52" t="str">
        <f t="shared" si="3"/>
        <v>05.11.22 14:15</v>
      </c>
      <c r="D33" s="89" t="s">
        <v>217</v>
      </c>
      <c r="E33" s="17" t="s">
        <v>3</v>
      </c>
      <c r="F33" s="17" t="s">
        <v>166</v>
      </c>
      <c r="G33" s="17" t="str">
        <f>VLOOKUP(J33,Hallen!$A$2:$B$63,2)</f>
        <v>Ohmberghalle Worbis</v>
      </c>
      <c r="H33" s="36" t="s">
        <v>224</v>
      </c>
      <c r="I33" s="26" t="s">
        <v>218</v>
      </c>
      <c r="J33">
        <v>203183</v>
      </c>
      <c r="M33" s="31">
        <v>44870</v>
      </c>
      <c r="N33" s="37">
        <v>0.59375</v>
      </c>
    </row>
    <row r="34" spans="1:15" ht="26.1" hidden="1" customHeight="1" x14ac:dyDescent="0.25">
      <c r="A34" s="48">
        <v>20</v>
      </c>
      <c r="B34" s="46" t="str">
        <f t="shared" si="2"/>
        <v>Sa</v>
      </c>
      <c r="C34" s="47" t="str">
        <f t="shared" si="3"/>
        <v>05.11.22 17:00</v>
      </c>
      <c r="D34" s="34" t="s">
        <v>129</v>
      </c>
      <c r="E34" s="15" t="s">
        <v>3</v>
      </c>
      <c r="F34" s="15" t="s">
        <v>13</v>
      </c>
      <c r="G34" s="15" t="str">
        <f>VLOOKUP(J34,Hallen!$A$2:$B$63,2)</f>
        <v>Ohmberghalle Worbis</v>
      </c>
      <c r="H34" s="32" t="s">
        <v>224</v>
      </c>
      <c r="I34" s="35" t="s">
        <v>181</v>
      </c>
      <c r="J34">
        <v>203183</v>
      </c>
      <c r="M34" s="31">
        <v>44870</v>
      </c>
      <c r="N34" s="37">
        <v>0.70833333333333337</v>
      </c>
    </row>
    <row r="35" spans="1:15" ht="26.1" hidden="1" customHeight="1" x14ac:dyDescent="0.25">
      <c r="A35" s="48">
        <v>16</v>
      </c>
      <c r="B35" s="46" t="str">
        <f t="shared" si="2"/>
        <v>Sa</v>
      </c>
      <c r="C35" s="47" t="str">
        <f t="shared" si="3"/>
        <v>05.11.22 19:45</v>
      </c>
      <c r="D35" s="16" t="s">
        <v>135</v>
      </c>
      <c r="E35" s="15" t="s">
        <v>18</v>
      </c>
      <c r="F35" s="15" t="s">
        <v>3</v>
      </c>
      <c r="G35" s="15" t="str">
        <f>VLOOKUP(J35,Hallen!$A$2:$B$63,2)</f>
        <v>Duderstadt,
Auf der Klappe</v>
      </c>
      <c r="H35" s="24" t="s">
        <v>96</v>
      </c>
      <c r="I35" s="21" t="s">
        <v>170</v>
      </c>
      <c r="J35">
        <v>203160</v>
      </c>
      <c r="M35" s="31">
        <v>44870</v>
      </c>
      <c r="N35" s="37">
        <v>0.82291666666666663</v>
      </c>
    </row>
    <row r="36" spans="1:15" ht="26.1" hidden="1" customHeight="1" x14ac:dyDescent="0.25">
      <c r="A36" s="48">
        <v>16</v>
      </c>
      <c r="B36" s="46" t="str">
        <f t="shared" si="2"/>
        <v>So</v>
      </c>
      <c r="C36" s="47" t="str">
        <f t="shared" si="3"/>
        <v>06.11.22 10:30</v>
      </c>
      <c r="D36" s="16" t="s">
        <v>4</v>
      </c>
      <c r="E36" s="15" t="s">
        <v>15</v>
      </c>
      <c r="F36" s="15" t="s">
        <v>3</v>
      </c>
      <c r="G36" s="15" t="str">
        <f>VLOOKUP(J36,Hallen!$A$2:$B$63,2)</f>
        <v>Göttingen,BBS II, Godehardtstr. 11</v>
      </c>
      <c r="H36" s="24" t="s">
        <v>96</v>
      </c>
      <c r="I36" s="21" t="s">
        <v>156</v>
      </c>
      <c r="J36">
        <v>203109</v>
      </c>
      <c r="M36" s="31">
        <v>44871</v>
      </c>
      <c r="N36" s="37">
        <v>0.4375</v>
      </c>
    </row>
    <row r="37" spans="1:15" ht="26.1" hidden="1" customHeight="1" x14ac:dyDescent="0.25">
      <c r="A37" s="48">
        <v>22</v>
      </c>
      <c r="B37" s="46" t="str">
        <f t="shared" si="2"/>
        <v>So</v>
      </c>
      <c r="C37" s="47" t="str">
        <f t="shared" si="3"/>
        <v>06.11.22 12:45</v>
      </c>
      <c r="D37" s="16" t="s">
        <v>118</v>
      </c>
      <c r="E37" s="15" t="s">
        <v>26</v>
      </c>
      <c r="F37" s="15" t="s">
        <v>3</v>
      </c>
      <c r="G37" s="15" t="str">
        <f>VLOOKUP(J37,Hallen!$A$2:$B$63,2)</f>
        <v>Katlenburg, SH Burgberg</v>
      </c>
      <c r="H37" s="24" t="s">
        <v>96</v>
      </c>
      <c r="I37" s="21" t="s">
        <v>124</v>
      </c>
      <c r="J37">
        <v>206104</v>
      </c>
      <c r="M37" s="31">
        <v>44871</v>
      </c>
      <c r="N37" s="37">
        <v>0.53125</v>
      </c>
    </row>
    <row r="38" spans="1:15" ht="26.1" hidden="1" customHeight="1" thickBot="1" x14ac:dyDescent="0.3">
      <c r="A38" s="53">
        <v>21</v>
      </c>
      <c r="B38" s="54" t="str">
        <f t="shared" si="2"/>
        <v>So</v>
      </c>
      <c r="C38" s="55" t="str">
        <f t="shared" si="3"/>
        <v>06.11.22 14:30</v>
      </c>
      <c r="D38" s="56" t="s">
        <v>17</v>
      </c>
      <c r="E38" s="18" t="s">
        <v>32</v>
      </c>
      <c r="F38" s="18" t="s">
        <v>7</v>
      </c>
      <c r="G38" s="18" t="str">
        <f>VLOOKUP(J38,Hallen!$A$2:$B$63,2)</f>
        <v>Gö-Weende, 
James-Franck-Ring</v>
      </c>
      <c r="H38" s="25" t="s">
        <v>96</v>
      </c>
      <c r="I38" s="23" t="s">
        <v>171</v>
      </c>
      <c r="J38">
        <v>203112</v>
      </c>
      <c r="M38" s="31">
        <v>44871</v>
      </c>
      <c r="N38" s="37">
        <v>0.60416666666666663</v>
      </c>
    </row>
    <row r="39" spans="1:15" ht="26.1" hidden="1" customHeight="1" thickTop="1" x14ac:dyDescent="0.25">
      <c r="A39" s="82"/>
      <c r="B39" s="76" t="str">
        <f>CHOOSE(WEEKDAY(C39),"So","Mo","Di","Mi","Do","Fr","Sa")</f>
        <v>Fr</v>
      </c>
      <c r="C39" s="77" t="str">
        <f>TEXT(M39,"TT.MM.JJ") &amp; " " &amp; TEXT(N39,"hh:mm")</f>
        <v>11.11.22 07:30</v>
      </c>
      <c r="D39" s="78" t="s">
        <v>186</v>
      </c>
      <c r="E39" s="180" t="s">
        <v>195</v>
      </c>
      <c r="F39" s="181"/>
      <c r="G39" s="79" t="s">
        <v>196</v>
      </c>
      <c r="H39" s="80"/>
      <c r="I39" s="81" t="s">
        <v>117</v>
      </c>
      <c r="J39">
        <v>203183</v>
      </c>
      <c r="M39" s="31">
        <v>44876</v>
      </c>
      <c r="N39" s="37">
        <v>0.3125</v>
      </c>
    </row>
    <row r="40" spans="1:15" ht="26.1" hidden="1" customHeight="1" x14ac:dyDescent="0.25">
      <c r="A40" s="50">
        <v>15</v>
      </c>
      <c r="B40" s="51" t="str">
        <f t="shared" si="2"/>
        <v>Fr</v>
      </c>
      <c r="C40" s="52" t="str">
        <f t="shared" si="3"/>
        <v>11.11.22 19:00</v>
      </c>
      <c r="D40" s="34" t="s">
        <v>131</v>
      </c>
      <c r="E40" s="17" t="s">
        <v>138</v>
      </c>
      <c r="F40" s="17" t="s">
        <v>3</v>
      </c>
      <c r="G40" s="17" t="str">
        <f>VLOOKUP(J40,Hallen!$A$2:$B$63,2)</f>
        <v>Bad Harzburg, Deilichstr.1</v>
      </c>
      <c r="H40" s="29" t="s">
        <v>96</v>
      </c>
      <c r="I40" s="22" t="s">
        <v>158</v>
      </c>
      <c r="J40">
        <v>204101</v>
      </c>
      <c r="M40" s="31">
        <v>44876</v>
      </c>
      <c r="N40" s="37">
        <v>0.79166666666666663</v>
      </c>
    </row>
    <row r="41" spans="1:15" ht="26.1" hidden="1" customHeight="1" x14ac:dyDescent="0.25">
      <c r="A41" s="48">
        <v>5</v>
      </c>
      <c r="B41" s="46" t="str">
        <f>CHOOSE(WEEKDAY(C41),"So","Mo","Di","Mi","Do","Fr","Sa")</f>
        <v>Sa</v>
      </c>
      <c r="C41" s="92" t="str">
        <f>TEXT(M41,"TT.MM.JJ") &amp; " " &amp; TEXT(N41,"hh:mm")</f>
        <v>12.11.22 14:30</v>
      </c>
      <c r="D41" s="16" t="s">
        <v>151</v>
      </c>
      <c r="E41" s="15" t="s">
        <v>3</v>
      </c>
      <c r="F41" s="15" t="s">
        <v>136</v>
      </c>
      <c r="G41" s="15" t="str">
        <f>VLOOKUP(J41,Hallen!$A$2:$B$63,2)</f>
        <v>Ohmberghalle Worbis</v>
      </c>
      <c r="H41" s="27" t="s">
        <v>125</v>
      </c>
      <c r="I41" s="35" t="s">
        <v>100</v>
      </c>
      <c r="J41">
        <v>203183</v>
      </c>
      <c r="M41" s="31">
        <v>44877</v>
      </c>
      <c r="N41" s="37">
        <v>0.60416666666666663</v>
      </c>
      <c r="O41" s="31">
        <v>44842</v>
      </c>
    </row>
    <row r="42" spans="1:15" ht="26.1" hidden="1" customHeight="1" x14ac:dyDescent="0.25">
      <c r="A42" s="48">
        <v>50</v>
      </c>
      <c r="B42" s="46" t="str">
        <f>CHOOSE(WEEKDAY(C42),"So","Mo","Di","Mi","Do","Fr","Sa")</f>
        <v>Sa</v>
      </c>
      <c r="C42" s="47" t="str">
        <f>TEXT(M42,"TT.MM.JJ") &amp; " " &amp; TEXT(N42,"hh:mm")</f>
        <v>12.11.22 16:00</v>
      </c>
      <c r="D42" s="16" t="s">
        <v>17</v>
      </c>
      <c r="E42" s="15" t="s">
        <v>7</v>
      </c>
      <c r="F42" s="15" t="s">
        <v>33</v>
      </c>
      <c r="G42" s="15" t="str">
        <f>VLOOKUP(J42,Hallen!$A$2:$B$63,2)</f>
        <v>Ohmberghalle Worbis</v>
      </c>
      <c r="H42" s="27" t="s">
        <v>125</v>
      </c>
      <c r="I42" s="35" t="s">
        <v>101</v>
      </c>
      <c r="J42">
        <v>203183</v>
      </c>
      <c r="M42" s="31">
        <v>44877</v>
      </c>
      <c r="N42" s="37">
        <v>0.66666666666666663</v>
      </c>
    </row>
    <row r="43" spans="1:15" ht="26.1" hidden="1" customHeight="1" x14ac:dyDescent="0.25">
      <c r="A43" s="50">
        <v>24</v>
      </c>
      <c r="B43" s="51" t="str">
        <f t="shared" si="2"/>
        <v>Sa</v>
      </c>
      <c r="C43" s="52" t="str">
        <f t="shared" si="3"/>
        <v>12.11.22 17:00</v>
      </c>
      <c r="D43" s="34" t="s">
        <v>129</v>
      </c>
      <c r="E43" s="17" t="s">
        <v>2</v>
      </c>
      <c r="F43" s="17" t="s">
        <v>3</v>
      </c>
      <c r="G43" s="17" t="str">
        <f>VLOOKUP(J43,Hallen!$A$2:$B$63,2)</f>
        <v>Uslar,Kurt- Zimmermann-Str.</v>
      </c>
      <c r="H43" s="29" t="s">
        <v>96</v>
      </c>
      <c r="I43" s="22" t="s">
        <v>127</v>
      </c>
      <c r="J43">
        <v>206103</v>
      </c>
      <c r="M43" s="31">
        <v>44877</v>
      </c>
      <c r="N43" s="37">
        <v>0.70833333333333337</v>
      </c>
    </row>
    <row r="44" spans="1:15" ht="26.1" hidden="1" customHeight="1" x14ac:dyDescent="0.25">
      <c r="A44" s="48">
        <v>2</v>
      </c>
      <c r="B44" s="46" t="str">
        <f t="shared" si="2"/>
        <v>Sa</v>
      </c>
      <c r="C44" s="47" t="str">
        <f t="shared" si="3"/>
        <v>12.11.22 18:00</v>
      </c>
      <c r="D44" s="16" t="s">
        <v>118</v>
      </c>
      <c r="E44" s="15" t="s">
        <v>3</v>
      </c>
      <c r="F44" s="15" t="s">
        <v>22</v>
      </c>
      <c r="G44" s="15" t="str">
        <f>VLOOKUP(J44,Hallen!$A$2:$B$63,2)</f>
        <v>Ohmberghalle Worbis</v>
      </c>
      <c r="H44" s="27" t="s">
        <v>125</v>
      </c>
      <c r="I44" s="35" t="s">
        <v>102</v>
      </c>
      <c r="J44">
        <v>203183</v>
      </c>
      <c r="M44" s="31">
        <v>44877</v>
      </c>
      <c r="N44" s="37">
        <v>0.75</v>
      </c>
    </row>
    <row r="45" spans="1:15" ht="26.1" hidden="1" customHeight="1" x14ac:dyDescent="0.25">
      <c r="A45" s="48">
        <v>1</v>
      </c>
      <c r="B45" s="46" t="str">
        <f t="shared" si="2"/>
        <v>Sa</v>
      </c>
      <c r="C45" s="47" t="str">
        <f t="shared" si="3"/>
        <v>12.11.22 20:00</v>
      </c>
      <c r="D45" s="16" t="s">
        <v>135</v>
      </c>
      <c r="E45" s="15" t="s">
        <v>3</v>
      </c>
      <c r="F45" s="15" t="s">
        <v>28</v>
      </c>
      <c r="G45" s="15" t="str">
        <f>VLOOKUP(J45,Hallen!$A$2:$B$63,2)</f>
        <v>Ohmberghalle Worbis</v>
      </c>
      <c r="H45" s="27" t="s">
        <v>125</v>
      </c>
      <c r="I45" s="35" t="s">
        <v>177</v>
      </c>
      <c r="J45">
        <v>203183</v>
      </c>
      <c r="M45" s="31">
        <v>44877</v>
      </c>
      <c r="N45" s="37">
        <v>0.83333333333333337</v>
      </c>
    </row>
    <row r="46" spans="1:15" ht="26.1" hidden="1" customHeight="1" x14ac:dyDescent="0.25">
      <c r="A46" s="48">
        <v>23</v>
      </c>
      <c r="B46" s="46" t="str">
        <f t="shared" si="2"/>
        <v>So</v>
      </c>
      <c r="C46" s="47" t="str">
        <f t="shared" si="3"/>
        <v>13.11.22 11:30</v>
      </c>
      <c r="D46" s="16" t="s">
        <v>134</v>
      </c>
      <c r="E46" s="15" t="s">
        <v>9</v>
      </c>
      <c r="F46" s="15" t="s">
        <v>3</v>
      </c>
      <c r="G46" s="15" t="str">
        <f>VLOOKUP(J46,Hallen!$A$2:$B$63,2)</f>
        <v>Gö-Geismar, SH II,
Schulweg</v>
      </c>
      <c r="H46" s="24" t="s">
        <v>96</v>
      </c>
      <c r="I46" s="21" t="s">
        <v>157</v>
      </c>
      <c r="J46">
        <v>203103</v>
      </c>
      <c r="M46" s="31">
        <v>44878</v>
      </c>
      <c r="N46" s="37">
        <v>0.47916666666666669</v>
      </c>
    </row>
    <row r="47" spans="1:15" ht="26.1" hidden="1" customHeight="1" thickBot="1" x14ac:dyDescent="0.3">
      <c r="A47" s="53">
        <v>9</v>
      </c>
      <c r="B47" s="54" t="str">
        <f>CHOOSE(WEEKDAY(C47),"So","Mo","Di","Mi","Do","Fr","Sa")</f>
        <v>So</v>
      </c>
      <c r="C47" s="55" t="str">
        <f>TEXT(M47,"TT.MM.JJ") &amp; " " &amp; TEXT(N47,"hh:mm")</f>
        <v>13.11.22 14:00</v>
      </c>
      <c r="D47" s="56" t="s">
        <v>4</v>
      </c>
      <c r="E47" s="18" t="s">
        <v>30</v>
      </c>
      <c r="F47" s="18" t="s">
        <v>3</v>
      </c>
      <c r="G47" s="18" t="str">
        <f>VLOOKUP(J47,Hallen!$A$2:$B$63,2)</f>
        <v>Herzberg, Berliner Str. 6</v>
      </c>
      <c r="H47" s="25" t="s">
        <v>96</v>
      </c>
      <c r="I47" s="23" t="s">
        <v>123</v>
      </c>
      <c r="J47">
        <v>207103</v>
      </c>
      <c r="M47" s="31">
        <v>44878</v>
      </c>
      <c r="N47" s="37">
        <v>0.58333333333333337</v>
      </c>
    </row>
    <row r="48" spans="1:15" ht="26.1" hidden="1" customHeight="1" thickTop="1" x14ac:dyDescent="0.25">
      <c r="A48" s="50">
        <v>26</v>
      </c>
      <c r="B48" s="51" t="str">
        <f t="shared" si="2"/>
        <v>Sa</v>
      </c>
      <c r="C48" s="52" t="str">
        <f t="shared" si="3"/>
        <v>19.11.22 12:30</v>
      </c>
      <c r="D48" s="34" t="s">
        <v>134</v>
      </c>
      <c r="E48" s="17" t="s">
        <v>3</v>
      </c>
      <c r="F48" s="17" t="s">
        <v>12</v>
      </c>
      <c r="G48" s="17" t="str">
        <f>VLOOKUP(J48,Hallen!$A$2:$B$63,2)</f>
        <v>Ohmberghalle Worbis</v>
      </c>
      <c r="H48" s="27" t="s">
        <v>125</v>
      </c>
      <c r="I48" s="26" t="s">
        <v>182</v>
      </c>
      <c r="J48">
        <v>203183</v>
      </c>
      <c r="M48" s="31">
        <v>44884</v>
      </c>
      <c r="N48" s="37">
        <v>0.52083333333333337</v>
      </c>
    </row>
    <row r="49" spans="1:15" ht="26.1" hidden="1" customHeight="1" x14ac:dyDescent="0.25">
      <c r="A49" s="48">
        <v>22</v>
      </c>
      <c r="B49" s="46" t="str">
        <f t="shared" si="2"/>
        <v>Sa</v>
      </c>
      <c r="C49" s="47" t="str">
        <f t="shared" si="3"/>
        <v>19.11.22 15:30</v>
      </c>
      <c r="D49" s="16" t="s">
        <v>4</v>
      </c>
      <c r="E49" s="15" t="s">
        <v>3</v>
      </c>
      <c r="F49" s="15" t="s">
        <v>6</v>
      </c>
      <c r="G49" s="15" t="str">
        <f>VLOOKUP(J49,Hallen!$A$2:$B$63,2)</f>
        <v>Ohmberghalle Worbis</v>
      </c>
      <c r="H49" s="27" t="s">
        <v>233</v>
      </c>
      <c r="I49" s="35" t="s">
        <v>98</v>
      </c>
      <c r="J49">
        <v>203183</v>
      </c>
      <c r="M49" s="31">
        <v>44884</v>
      </c>
      <c r="N49" s="37">
        <v>0.64583333333333337</v>
      </c>
    </row>
    <row r="50" spans="1:15" ht="26.1" hidden="1" customHeight="1" x14ac:dyDescent="0.25">
      <c r="A50" s="48">
        <v>26</v>
      </c>
      <c r="B50" s="46" t="str">
        <f t="shared" si="2"/>
        <v>Sa</v>
      </c>
      <c r="C50" s="47" t="str">
        <f t="shared" si="3"/>
        <v>19.11.22 17:00</v>
      </c>
      <c r="D50" s="16" t="s">
        <v>129</v>
      </c>
      <c r="E50" s="15" t="s">
        <v>3</v>
      </c>
      <c r="F50" s="15" t="s">
        <v>139</v>
      </c>
      <c r="G50" s="15" t="str">
        <f>VLOOKUP(J50,Hallen!$A$2:$B$63,2)</f>
        <v>Ohmberghalle Worbis</v>
      </c>
      <c r="H50" s="27" t="s">
        <v>233</v>
      </c>
      <c r="I50" s="35" t="s">
        <v>181</v>
      </c>
      <c r="J50">
        <v>203183</v>
      </c>
      <c r="M50" s="31">
        <v>44884</v>
      </c>
      <c r="N50" s="37">
        <v>0.70833333333333337</v>
      </c>
    </row>
    <row r="51" spans="1:15" ht="26.1" hidden="1" customHeight="1" x14ac:dyDescent="0.25">
      <c r="A51" s="48">
        <v>10</v>
      </c>
      <c r="B51" s="46" t="str">
        <f t="shared" si="2"/>
        <v>So</v>
      </c>
      <c r="C51" s="47" t="str">
        <f t="shared" si="3"/>
        <v>20.11.22 11:00</v>
      </c>
      <c r="D51" s="16" t="s">
        <v>151</v>
      </c>
      <c r="E51" s="15" t="s">
        <v>20</v>
      </c>
      <c r="F51" s="15" t="s">
        <v>3</v>
      </c>
      <c r="G51" s="15" t="str">
        <f>VLOOKUP(J51,Hallen!$A$2:$B$63,2)</f>
        <v>Rosdorf, Siedlungsweg</v>
      </c>
      <c r="H51" s="24" t="s">
        <v>96</v>
      </c>
      <c r="I51" s="21" t="s">
        <v>172</v>
      </c>
      <c r="J51">
        <v>203121</v>
      </c>
      <c r="M51" s="31">
        <v>44885</v>
      </c>
      <c r="N51" s="37">
        <v>0.45833333333333331</v>
      </c>
    </row>
    <row r="52" spans="1:15" ht="26.1" hidden="1" customHeight="1" thickBot="1" x14ac:dyDescent="0.3">
      <c r="A52" s="53">
        <v>20</v>
      </c>
      <c r="B52" s="54" t="str">
        <f t="shared" si="2"/>
        <v>So</v>
      </c>
      <c r="C52" s="55" t="str">
        <f t="shared" si="3"/>
        <v>20.11.22 13:00</v>
      </c>
      <c r="D52" s="56" t="s">
        <v>131</v>
      </c>
      <c r="E52" s="18" t="s">
        <v>13</v>
      </c>
      <c r="F52" s="18" t="s">
        <v>3</v>
      </c>
      <c r="G52" s="18" t="str">
        <f>VLOOKUP(J52,Hallen!$A$2:$B$63,2)</f>
        <v>Moringen, KGS Burgbreite</v>
      </c>
      <c r="H52" s="25" t="s">
        <v>96</v>
      </c>
      <c r="I52" s="23" t="s">
        <v>103</v>
      </c>
      <c r="J52">
        <v>206107</v>
      </c>
      <c r="M52" s="31">
        <v>44885</v>
      </c>
      <c r="N52" s="37">
        <v>0.54166666666666663</v>
      </c>
    </row>
    <row r="53" spans="1:15" ht="26.1" hidden="1" customHeight="1" thickTop="1" x14ac:dyDescent="0.25">
      <c r="A53" s="82"/>
      <c r="B53" s="76" t="str">
        <f t="shared" si="2"/>
        <v>Sa</v>
      </c>
      <c r="C53" s="77" t="str">
        <f t="shared" si="3"/>
        <v>26.11.22 11:30</v>
      </c>
      <c r="D53" s="78" t="s">
        <v>227</v>
      </c>
      <c r="E53" s="103" t="s">
        <v>229</v>
      </c>
      <c r="F53" s="103" t="s">
        <v>230</v>
      </c>
      <c r="G53" s="79" t="str">
        <f>VLOOKUP(J53,Hallen!$A$2:$B$63,2)</f>
        <v>Ohmberghalle Worbis</v>
      </c>
      <c r="H53" s="101" t="s">
        <v>125</v>
      </c>
      <c r="I53" s="26" t="s">
        <v>231</v>
      </c>
      <c r="J53">
        <v>203183</v>
      </c>
      <c r="M53" s="31">
        <v>44891</v>
      </c>
      <c r="N53" s="37">
        <v>0.47916666666666669</v>
      </c>
    </row>
    <row r="54" spans="1:15" ht="26.1" hidden="1" customHeight="1" x14ac:dyDescent="0.25">
      <c r="A54" s="50">
        <v>8</v>
      </c>
      <c r="B54" s="51" t="str">
        <f t="shared" si="2"/>
        <v>Sa</v>
      </c>
      <c r="C54" s="52" t="str">
        <f t="shared" si="3"/>
        <v>26.11.22 13:30</v>
      </c>
      <c r="D54" s="34" t="s">
        <v>151</v>
      </c>
      <c r="E54" s="17" t="s">
        <v>3</v>
      </c>
      <c r="F54" s="17" t="s">
        <v>5</v>
      </c>
      <c r="G54" s="17" t="str">
        <f>VLOOKUP(J54,Hallen!$A$2:$B$63,2)</f>
        <v>Ohmberghalle Worbis</v>
      </c>
      <c r="H54" s="27" t="s">
        <v>125</v>
      </c>
      <c r="I54" s="26" t="s">
        <v>119</v>
      </c>
      <c r="J54">
        <v>203183</v>
      </c>
      <c r="M54" s="31">
        <v>44891</v>
      </c>
      <c r="N54" s="37">
        <v>0.5625</v>
      </c>
    </row>
    <row r="55" spans="1:15" ht="26.1" hidden="1" customHeight="1" x14ac:dyDescent="0.25">
      <c r="A55" s="48">
        <v>32</v>
      </c>
      <c r="B55" s="46" t="str">
        <f t="shared" si="2"/>
        <v>Sa</v>
      </c>
      <c r="C55" s="47" t="str">
        <f t="shared" si="3"/>
        <v>26.11.22 15:00</v>
      </c>
      <c r="D55" s="16" t="s">
        <v>129</v>
      </c>
      <c r="E55" s="15" t="s">
        <v>140</v>
      </c>
      <c r="F55" s="15" t="s">
        <v>3</v>
      </c>
      <c r="G55" s="15" t="str">
        <f>VLOOKUP(J55,Hallen!$A$2:$B$63,2)</f>
        <v>Liebenburg, Gitterweg 1</v>
      </c>
      <c r="H55" s="24" t="s">
        <v>96</v>
      </c>
      <c r="I55" s="21" t="s">
        <v>94</v>
      </c>
      <c r="J55">
        <v>204109</v>
      </c>
      <c r="M55" s="31">
        <v>44891</v>
      </c>
      <c r="N55" s="37">
        <v>0.625</v>
      </c>
    </row>
    <row r="56" spans="1:15" ht="26.1" hidden="1" customHeight="1" x14ac:dyDescent="0.25">
      <c r="A56" s="48">
        <v>1</v>
      </c>
      <c r="B56" s="46" t="str">
        <f t="shared" si="2"/>
        <v>Sa</v>
      </c>
      <c r="C56" s="47" t="str">
        <f t="shared" si="3"/>
        <v>26.11.22 15:00</v>
      </c>
      <c r="D56" s="16" t="s">
        <v>4</v>
      </c>
      <c r="E56" s="15" t="s">
        <v>3</v>
      </c>
      <c r="F56" s="15" t="s">
        <v>8</v>
      </c>
      <c r="G56" s="15" t="str">
        <f>VLOOKUP(J56,Hallen!$A$2:$B$63,2)</f>
        <v>Ohmberghalle Worbis</v>
      </c>
      <c r="H56" s="27" t="s">
        <v>125</v>
      </c>
      <c r="I56" s="35" t="s">
        <v>113</v>
      </c>
      <c r="J56">
        <v>203183</v>
      </c>
      <c r="M56" s="31">
        <v>44891</v>
      </c>
      <c r="N56" s="37">
        <v>0.625</v>
      </c>
    </row>
    <row r="57" spans="1:15" ht="26.1" hidden="1" customHeight="1" x14ac:dyDescent="0.25">
      <c r="A57" s="48">
        <v>24</v>
      </c>
      <c r="B57" s="46" t="str">
        <f t="shared" si="2"/>
        <v>Sa</v>
      </c>
      <c r="C57" s="47" t="str">
        <f t="shared" si="3"/>
        <v>26.11.22 16:30</v>
      </c>
      <c r="D57" s="16" t="s">
        <v>131</v>
      </c>
      <c r="E57" s="15" t="s">
        <v>3</v>
      </c>
      <c r="F57" s="15" t="s">
        <v>141</v>
      </c>
      <c r="G57" s="15" t="str">
        <f>VLOOKUP(J56,Hallen!$A$2:$B$63,2)</f>
        <v>Ohmberghalle Worbis</v>
      </c>
      <c r="H57" s="27" t="s">
        <v>125</v>
      </c>
      <c r="I57" s="35" t="s">
        <v>101</v>
      </c>
      <c r="J57">
        <v>203183</v>
      </c>
      <c r="M57" s="31">
        <v>44891</v>
      </c>
      <c r="N57" s="37">
        <v>0.6875</v>
      </c>
    </row>
    <row r="58" spans="1:15" ht="26.1" hidden="1" customHeight="1" x14ac:dyDescent="0.25">
      <c r="A58" s="48"/>
      <c r="B58" s="46" t="str">
        <f t="shared" si="2"/>
        <v>Sa</v>
      </c>
      <c r="C58" s="47" t="str">
        <f t="shared" si="3"/>
        <v>26.11.22 18:15</v>
      </c>
      <c r="D58" s="100" t="s">
        <v>235</v>
      </c>
      <c r="E58" s="102" t="s">
        <v>7</v>
      </c>
      <c r="F58" s="15" t="s">
        <v>237</v>
      </c>
      <c r="G58" s="15" t="str">
        <f>VLOOKUP(J57,Hallen!$A$2:$B$63,2)</f>
        <v>Ohmberghalle Worbis</v>
      </c>
      <c r="H58" s="27" t="s">
        <v>125</v>
      </c>
      <c r="I58" s="35" t="s">
        <v>102</v>
      </c>
      <c r="J58">
        <v>203183</v>
      </c>
      <c r="M58" s="31">
        <v>44891</v>
      </c>
      <c r="N58" s="37">
        <v>0.76041666666666663</v>
      </c>
    </row>
    <row r="59" spans="1:15" ht="26.1" hidden="1" customHeight="1" x14ac:dyDescent="0.25">
      <c r="A59" s="48">
        <v>22</v>
      </c>
      <c r="B59" s="46" t="str">
        <f t="shared" si="2"/>
        <v>Sa</v>
      </c>
      <c r="C59" s="47" t="str">
        <f t="shared" si="3"/>
        <v>26.11.22 20:00</v>
      </c>
      <c r="D59" s="16" t="s">
        <v>135</v>
      </c>
      <c r="E59" s="15" t="s">
        <v>3</v>
      </c>
      <c r="F59" s="15" t="s">
        <v>23</v>
      </c>
      <c r="G59" s="15" t="str">
        <f>VLOOKUP(J59,Hallen!$A$2:$B$63,2)</f>
        <v>Ohmberghalle Worbis</v>
      </c>
      <c r="H59" s="27" t="s">
        <v>125</v>
      </c>
      <c r="I59" s="35" t="s">
        <v>177</v>
      </c>
      <c r="J59">
        <v>203183</v>
      </c>
      <c r="M59" s="31">
        <v>44891</v>
      </c>
      <c r="N59" s="37">
        <v>0.83333333333333337</v>
      </c>
    </row>
    <row r="60" spans="1:15" ht="26.1" hidden="1" customHeight="1" thickBot="1" x14ac:dyDescent="0.3">
      <c r="A60" s="53">
        <v>15</v>
      </c>
      <c r="B60" s="54" t="str">
        <f>CHOOSE(WEEKDAY(C60),"So","Mo","Di","Mi","Do","Fr","Sa")</f>
        <v>So</v>
      </c>
      <c r="C60" s="90" t="str">
        <f>TEXT(M60,"TT.MM.JJ") &amp; " " &amp; TEXT(N60,"hh:mm")</f>
        <v>27.11.22 17:00</v>
      </c>
      <c r="D60" s="56" t="s">
        <v>129</v>
      </c>
      <c r="E60" s="18" t="s">
        <v>5</v>
      </c>
      <c r="F60" s="18" t="s">
        <v>3</v>
      </c>
      <c r="G60" s="18" t="str">
        <f>VLOOKUP(J60,Hallen!$A$2:$B$63,2)</f>
        <v>Duderstadt,
Auf der Klappe</v>
      </c>
      <c r="H60" s="25" t="s">
        <v>96</v>
      </c>
      <c r="I60" s="23" t="s">
        <v>121</v>
      </c>
      <c r="J60">
        <v>203160</v>
      </c>
      <c r="M60" s="31">
        <v>44892</v>
      </c>
      <c r="N60" s="37">
        <v>0.70833333333333337</v>
      </c>
      <c r="O60" s="31">
        <v>44842</v>
      </c>
    </row>
    <row r="61" spans="1:15" ht="26.1" hidden="1" customHeight="1" thickTop="1" x14ac:dyDescent="0.25">
      <c r="A61" s="66"/>
      <c r="B61" s="67" t="s">
        <v>213</v>
      </c>
      <c r="C61" s="52" t="str">
        <f>TEXT(M61,"TT.MM.JJ") &amp; " " &amp; TEXT(N61,"hh:mm")</f>
        <v>03.12.22 15:00</v>
      </c>
      <c r="D61" s="86" t="s">
        <v>211</v>
      </c>
      <c r="E61" s="188" t="s">
        <v>212</v>
      </c>
      <c r="F61" s="189"/>
      <c r="G61" s="69" t="s">
        <v>210</v>
      </c>
      <c r="H61" s="70"/>
      <c r="I61" s="22" t="s">
        <v>161</v>
      </c>
      <c r="M61" s="31">
        <v>44898</v>
      </c>
      <c r="N61" s="37">
        <v>0.625</v>
      </c>
    </row>
    <row r="62" spans="1:15" ht="26.1" hidden="1" customHeight="1" x14ac:dyDescent="0.25">
      <c r="A62" s="48">
        <v>26</v>
      </c>
      <c r="B62" s="46" t="str">
        <f t="shared" si="2"/>
        <v>So</v>
      </c>
      <c r="C62" s="47" t="str">
        <f t="shared" si="3"/>
        <v>04.12.22 15:00</v>
      </c>
      <c r="D62" s="16" t="s">
        <v>4</v>
      </c>
      <c r="E62" s="15" t="s">
        <v>19</v>
      </c>
      <c r="F62" s="15" t="s">
        <v>3</v>
      </c>
      <c r="G62" s="15" t="str">
        <f>VLOOKUP(J62,Hallen!$A$2:$B$63,2)</f>
        <v>Rosdorf, Siedlungsweg</v>
      </c>
      <c r="H62" s="24" t="s">
        <v>96</v>
      </c>
      <c r="I62" s="21" t="s">
        <v>239</v>
      </c>
      <c r="J62">
        <v>203121</v>
      </c>
      <c r="M62" s="31">
        <v>44899</v>
      </c>
      <c r="N62" s="37">
        <v>0.625</v>
      </c>
    </row>
    <row r="63" spans="1:15" ht="26.1" hidden="1" customHeight="1" x14ac:dyDescent="0.25">
      <c r="A63" s="96"/>
      <c r="B63" s="97" t="str">
        <f t="shared" si="2"/>
        <v>So</v>
      </c>
      <c r="C63" s="98" t="str">
        <f t="shared" si="3"/>
        <v>04.12.22 15:00</v>
      </c>
      <c r="D63" s="100" t="s">
        <v>235</v>
      </c>
      <c r="E63" s="99" t="s">
        <v>234</v>
      </c>
      <c r="F63" s="99" t="s">
        <v>7</v>
      </c>
      <c r="G63" s="15" t="str">
        <f>VLOOKUP(J63,Hallen!$A$2:$B$63,2)</f>
        <v>Duderstadt,
Auf der Klappe</v>
      </c>
      <c r="H63" s="24" t="s">
        <v>96</v>
      </c>
      <c r="I63" s="21" t="s">
        <v>105</v>
      </c>
      <c r="J63">
        <v>203160</v>
      </c>
      <c r="M63" s="31">
        <v>44899</v>
      </c>
      <c r="N63" s="37">
        <v>0.625</v>
      </c>
    </row>
    <row r="64" spans="1:15" ht="26.1" hidden="1" customHeight="1" thickBot="1" x14ac:dyDescent="0.3">
      <c r="A64" s="53">
        <v>26</v>
      </c>
      <c r="B64" s="54" t="str">
        <f t="shared" si="2"/>
        <v>So</v>
      </c>
      <c r="C64" s="55" t="str">
        <f t="shared" si="3"/>
        <v>04.12.22 18:30</v>
      </c>
      <c r="D64" s="56" t="s">
        <v>135</v>
      </c>
      <c r="E64" s="18" t="s">
        <v>21</v>
      </c>
      <c r="F64" s="18" t="s">
        <v>3</v>
      </c>
      <c r="G64" s="18" t="str">
        <f>VLOOKUP(J64,Hallen!$A$2:$B$63,2)</f>
        <v>Gö-Weende, 
James-Franck-Ring</v>
      </c>
      <c r="H64" s="25" t="s">
        <v>96</v>
      </c>
      <c r="I64" s="23" t="s">
        <v>168</v>
      </c>
      <c r="J64">
        <v>203112</v>
      </c>
      <c r="M64" s="31">
        <v>44899</v>
      </c>
      <c r="N64" s="37">
        <v>0.77083333333333337</v>
      </c>
    </row>
    <row r="65" spans="1:14" ht="26.1" hidden="1" customHeight="1" thickTop="1" x14ac:dyDescent="0.25">
      <c r="A65" s="82"/>
      <c r="B65" s="76" t="str">
        <f t="shared" si="2"/>
        <v>Sa</v>
      </c>
      <c r="C65" s="77" t="str">
        <f t="shared" si="3"/>
        <v>10.12.22 11:00</v>
      </c>
      <c r="D65" s="78" t="s">
        <v>236</v>
      </c>
      <c r="E65" s="103" t="s">
        <v>232</v>
      </c>
      <c r="F65" s="79" t="s">
        <v>166</v>
      </c>
      <c r="G65" s="17" t="str">
        <f>VLOOKUP(J65,Hallen!$A$2:$B$63,2)</f>
        <v>Ohmberghalle Worbis</v>
      </c>
      <c r="H65" s="27" t="s">
        <v>125</v>
      </c>
      <c r="I65" s="26" t="s">
        <v>182</v>
      </c>
      <c r="J65">
        <v>203183</v>
      </c>
      <c r="M65" s="31">
        <v>44905</v>
      </c>
      <c r="N65" s="37">
        <v>0.45833333333333331</v>
      </c>
    </row>
    <row r="66" spans="1:14" ht="26.1" hidden="1" customHeight="1" x14ac:dyDescent="0.25">
      <c r="A66" s="50"/>
      <c r="B66" s="51" t="str">
        <f t="shared" si="2"/>
        <v>Sa</v>
      </c>
      <c r="C66" s="52" t="str">
        <f t="shared" si="3"/>
        <v>10.12.22 12:15</v>
      </c>
      <c r="D66" s="100" t="s">
        <v>235</v>
      </c>
      <c r="E66" s="17" t="s">
        <v>7</v>
      </c>
      <c r="F66" s="17" t="s">
        <v>166</v>
      </c>
      <c r="G66" s="17" t="str">
        <f>VLOOKUP(J66,Hallen!$A$2:$B$63,2)</f>
        <v>Ohmberghalle Worbis</v>
      </c>
      <c r="H66" s="27" t="s">
        <v>125</v>
      </c>
      <c r="I66" s="26" t="s">
        <v>182</v>
      </c>
      <c r="J66">
        <v>203183</v>
      </c>
      <c r="M66" s="31">
        <v>44905</v>
      </c>
      <c r="N66" s="37">
        <v>0.51041666666666663</v>
      </c>
    </row>
    <row r="67" spans="1:14" ht="26.1" hidden="1" customHeight="1" x14ac:dyDescent="0.25">
      <c r="A67" s="48">
        <v>34</v>
      </c>
      <c r="B67" s="46" t="str">
        <f t="shared" si="2"/>
        <v>Sa</v>
      </c>
      <c r="C67" s="47" t="str">
        <f t="shared" si="3"/>
        <v>10.12.22 20:00</v>
      </c>
      <c r="D67" s="16" t="s">
        <v>135</v>
      </c>
      <c r="E67" s="15" t="s">
        <v>3</v>
      </c>
      <c r="F67" s="15" t="s">
        <v>26</v>
      </c>
      <c r="G67" s="15" t="str">
        <f>VLOOKUP(J67,Hallen!$A$2:$B$63,2)</f>
        <v>Ohmberghalle Worbis</v>
      </c>
      <c r="H67" s="27" t="s">
        <v>125</v>
      </c>
      <c r="I67" s="35" t="s">
        <v>177</v>
      </c>
      <c r="J67">
        <v>203183</v>
      </c>
      <c r="M67" s="31">
        <v>44905</v>
      </c>
      <c r="N67" s="37">
        <v>0.83333333333333337</v>
      </c>
    </row>
    <row r="68" spans="1:14" ht="26.1" hidden="1" customHeight="1" thickBot="1" x14ac:dyDescent="0.3">
      <c r="A68" s="53">
        <v>34</v>
      </c>
      <c r="B68" s="54" t="str">
        <f t="shared" si="2"/>
        <v>So</v>
      </c>
      <c r="C68" s="55" t="str">
        <f t="shared" si="3"/>
        <v>11.12.22 11:00</v>
      </c>
      <c r="D68" s="56" t="s">
        <v>118</v>
      </c>
      <c r="E68" s="18" t="s">
        <v>16</v>
      </c>
      <c r="F68" s="18" t="s">
        <v>3</v>
      </c>
      <c r="G68" s="18" t="str">
        <f>VLOOKUP(J68,Hallen!$A$2:$B$63,2)</f>
        <v>Göttingen,BBS II, Godehardtstr. 11</v>
      </c>
      <c r="H68" s="25" t="s">
        <v>96</v>
      </c>
      <c r="I68" s="23" t="s">
        <v>172</v>
      </c>
      <c r="J68">
        <v>203109</v>
      </c>
      <c r="M68" s="31">
        <v>44906</v>
      </c>
      <c r="N68" s="37">
        <v>0.45833333333333331</v>
      </c>
    </row>
    <row r="69" spans="1:14" ht="26.1" hidden="1" customHeight="1" thickTop="1" thickBot="1" x14ac:dyDescent="0.3">
      <c r="A69" s="57"/>
      <c r="B69" s="58" t="s">
        <v>213</v>
      </c>
      <c r="C69" s="59" t="str">
        <f t="shared" si="3"/>
        <v>17.12.22 19:00</v>
      </c>
      <c r="D69" s="60" t="s">
        <v>215</v>
      </c>
      <c r="E69" s="190" t="s">
        <v>216</v>
      </c>
      <c r="F69" s="191"/>
      <c r="G69" s="61" t="s">
        <v>214</v>
      </c>
      <c r="H69" s="62" t="s">
        <v>96</v>
      </c>
      <c r="I69" s="64" t="s">
        <v>96</v>
      </c>
      <c r="M69" s="31">
        <v>44912</v>
      </c>
      <c r="N69" s="37">
        <v>0.79166666666666663</v>
      </c>
    </row>
    <row r="70" spans="1:14" ht="26.1" hidden="1" customHeight="1" thickTop="1" thickBot="1" x14ac:dyDescent="0.3">
      <c r="A70" s="71"/>
      <c r="B70" s="72" t="str">
        <f t="shared" si="2"/>
        <v>Sa</v>
      </c>
      <c r="C70" s="73" t="str">
        <f t="shared" si="3"/>
        <v>07.01.23 17:30</v>
      </c>
      <c r="D70" s="19" t="s">
        <v>186</v>
      </c>
      <c r="E70" s="20" t="s">
        <v>92</v>
      </c>
      <c r="F70" s="20"/>
      <c r="G70" s="20" t="str">
        <f>VLOOKUP(J70,Hallen!$A$2:$B$63,2)</f>
        <v>Ohmberghalle Worbis</v>
      </c>
      <c r="H70" s="74" t="s">
        <v>187</v>
      </c>
      <c r="I70" s="75" t="s">
        <v>187</v>
      </c>
      <c r="J70">
        <v>203183</v>
      </c>
      <c r="M70" s="31">
        <v>44933</v>
      </c>
      <c r="N70" s="37">
        <v>0.72916666666666663</v>
      </c>
    </row>
    <row r="71" spans="1:14" ht="26.1" hidden="1" customHeight="1" thickTop="1" x14ac:dyDescent="0.25">
      <c r="A71" s="50">
        <v>39</v>
      </c>
      <c r="B71" s="51" t="str">
        <f t="shared" si="2"/>
        <v>Sa</v>
      </c>
      <c r="C71" s="52" t="str">
        <f t="shared" si="3"/>
        <v>14.01.23 14:00</v>
      </c>
      <c r="D71" s="34" t="s">
        <v>4</v>
      </c>
      <c r="E71" s="17" t="s">
        <v>10</v>
      </c>
      <c r="F71" s="17" t="s">
        <v>3</v>
      </c>
      <c r="G71" s="17" t="str">
        <f>VLOOKUP(J71,Hallen!$A$2:$B$63,2)</f>
        <v>Gö-Geismar, SH I,
Schulweg</v>
      </c>
      <c r="H71" s="29" t="s">
        <v>96</v>
      </c>
      <c r="I71" s="22" t="s">
        <v>106</v>
      </c>
      <c r="J71">
        <v>203102</v>
      </c>
      <c r="M71" s="31">
        <v>44940</v>
      </c>
      <c r="N71" s="37">
        <v>0.58333333333333337</v>
      </c>
    </row>
    <row r="72" spans="1:14" ht="26.1" hidden="1" customHeight="1" x14ac:dyDescent="0.25">
      <c r="A72" s="48">
        <v>41</v>
      </c>
      <c r="B72" s="46" t="str">
        <f t="shared" si="2"/>
        <v>Sa</v>
      </c>
      <c r="C72" s="47" t="str">
        <f t="shared" si="3"/>
        <v>14.01.23 14:00</v>
      </c>
      <c r="D72" s="16" t="s">
        <v>134</v>
      </c>
      <c r="E72" s="15" t="s">
        <v>3</v>
      </c>
      <c r="F72" s="15" t="s">
        <v>8</v>
      </c>
      <c r="G72" s="15" t="str">
        <f>VLOOKUP(J72,Hallen!$A$2:$B$63,2)</f>
        <v>Ohmberghalle Worbis</v>
      </c>
      <c r="H72" s="27" t="s">
        <v>125</v>
      </c>
      <c r="I72" s="35" t="s">
        <v>97</v>
      </c>
      <c r="J72">
        <v>203183</v>
      </c>
      <c r="M72" s="31">
        <v>44940</v>
      </c>
      <c r="N72" s="37">
        <v>0.58333333333333337</v>
      </c>
    </row>
    <row r="73" spans="1:14" ht="26.1" hidden="1" customHeight="1" x14ac:dyDescent="0.25">
      <c r="A73" s="48">
        <v>55</v>
      </c>
      <c r="B73" s="46" t="str">
        <f t="shared" ref="B73:B136" si="4">CHOOSE(WEEKDAY(C73),"So","Mo","Di","Mi","Do","Fr","Sa")</f>
        <v>Sa</v>
      </c>
      <c r="C73" s="47" t="str">
        <f t="shared" ref="C73:C136" si="5">TEXT(M73,"TT.MM.JJ") &amp; " " &amp; TEXT(N73,"hh:mm")</f>
        <v>14.01.23 15:30</v>
      </c>
      <c r="D73" s="16" t="s">
        <v>129</v>
      </c>
      <c r="E73" s="15" t="s">
        <v>3</v>
      </c>
      <c r="F73" s="15" t="s">
        <v>132</v>
      </c>
      <c r="G73" s="15" t="str">
        <f>VLOOKUP(J73,Hallen!$A$2:$B$63,2)</f>
        <v>Ohmberghalle Worbis</v>
      </c>
      <c r="H73" s="27" t="s">
        <v>233</v>
      </c>
      <c r="I73" s="35" t="s">
        <v>98</v>
      </c>
      <c r="J73">
        <v>203183</v>
      </c>
      <c r="M73" s="31">
        <v>44940</v>
      </c>
      <c r="N73" s="37">
        <v>0.64583333333333337</v>
      </c>
    </row>
    <row r="74" spans="1:14" ht="26.1" hidden="1" customHeight="1" x14ac:dyDescent="0.25">
      <c r="A74" s="48">
        <v>39</v>
      </c>
      <c r="B74" s="46" t="str">
        <f t="shared" si="4"/>
        <v>Sa</v>
      </c>
      <c r="C74" s="47" t="str">
        <f t="shared" si="5"/>
        <v>14.01.23 15:45</v>
      </c>
      <c r="D74" s="16" t="s">
        <v>135</v>
      </c>
      <c r="E74" s="15" t="s">
        <v>10</v>
      </c>
      <c r="F74" s="15" t="s">
        <v>3</v>
      </c>
      <c r="G74" s="15" t="str">
        <f>VLOOKUP(J74,Hallen!$A$2:$B$63,2)</f>
        <v>Gö-Geismar, SH I,
Schulweg</v>
      </c>
      <c r="H74" s="24" t="s">
        <v>96</v>
      </c>
      <c r="I74" s="21" t="s">
        <v>176</v>
      </c>
      <c r="J74">
        <v>203102</v>
      </c>
      <c r="M74" s="31">
        <v>44940</v>
      </c>
      <c r="N74" s="37">
        <v>0.65625</v>
      </c>
    </row>
    <row r="75" spans="1:14" ht="26.1" hidden="1" customHeight="1" x14ac:dyDescent="0.25">
      <c r="A75" s="48">
        <v>17</v>
      </c>
      <c r="B75" s="46" t="str">
        <f t="shared" si="4"/>
        <v>So</v>
      </c>
      <c r="C75" s="47" t="str">
        <f t="shared" si="5"/>
        <v>15.01.23 13:30</v>
      </c>
      <c r="D75" s="16" t="s">
        <v>137</v>
      </c>
      <c r="E75" s="15" t="s">
        <v>22</v>
      </c>
      <c r="F75" s="15" t="s">
        <v>3</v>
      </c>
      <c r="G75" s="15" t="str">
        <f>VLOOKUP(J75,Hallen!$A$2:$B$63,2)</f>
        <v>Bovenden, Wurzelbruchweg</v>
      </c>
      <c r="H75" s="24" t="s">
        <v>96</v>
      </c>
      <c r="I75" s="21" t="s">
        <v>174</v>
      </c>
      <c r="J75">
        <v>203120</v>
      </c>
      <c r="M75" s="31">
        <v>44941</v>
      </c>
      <c r="N75" s="37">
        <v>0.5625</v>
      </c>
    </row>
    <row r="76" spans="1:14" ht="26.1" hidden="1" customHeight="1" x14ac:dyDescent="0.25">
      <c r="A76" s="48">
        <v>32</v>
      </c>
      <c r="B76" s="46" t="str">
        <f t="shared" si="4"/>
        <v>So</v>
      </c>
      <c r="C76" s="47" t="str">
        <f t="shared" si="5"/>
        <v>15.01.23 17:45</v>
      </c>
      <c r="D76" s="16" t="s">
        <v>131</v>
      </c>
      <c r="E76" s="15" t="s">
        <v>133</v>
      </c>
      <c r="F76" s="15" t="s">
        <v>3</v>
      </c>
      <c r="G76" s="15" t="str">
        <f>VLOOKUP(J76,Hallen!$A$2:$B$63,2)</f>
        <v>BS-Stöckheim, Siekgraben 46</v>
      </c>
      <c r="H76" s="24" t="s">
        <v>96</v>
      </c>
      <c r="I76" s="21" t="s">
        <v>159</v>
      </c>
      <c r="J76">
        <v>201131</v>
      </c>
      <c r="M76" s="31">
        <v>44941</v>
      </c>
      <c r="N76" s="37">
        <v>0.73958333333333337</v>
      </c>
    </row>
    <row r="77" spans="1:14" ht="26.1" hidden="1" customHeight="1" thickBot="1" x14ac:dyDescent="0.3">
      <c r="A77" s="53">
        <v>45</v>
      </c>
      <c r="B77" s="54" t="str">
        <f t="shared" si="4"/>
        <v>So</v>
      </c>
      <c r="C77" s="55" t="str">
        <f t="shared" si="5"/>
        <v>15.01.23 18:00</v>
      </c>
      <c r="D77" s="56" t="s">
        <v>17</v>
      </c>
      <c r="E77" s="18" t="s">
        <v>143</v>
      </c>
      <c r="F77" s="18" t="s">
        <v>7</v>
      </c>
      <c r="G77" s="18" t="str">
        <f>VLOOKUP(J77,Hallen!$A$2:$B$63,2)</f>
        <v>Duderstadt,
Auf der Klappe</v>
      </c>
      <c r="H77" s="25" t="s">
        <v>96</v>
      </c>
      <c r="I77" s="23" t="s">
        <v>168</v>
      </c>
      <c r="J77">
        <v>203160</v>
      </c>
      <c r="M77" s="31">
        <v>44941</v>
      </c>
      <c r="N77" s="37">
        <v>0.75</v>
      </c>
    </row>
    <row r="78" spans="1:14" ht="26.1" hidden="1" customHeight="1" thickTop="1" x14ac:dyDescent="0.25">
      <c r="A78" s="82"/>
      <c r="B78" s="76" t="str">
        <f t="shared" si="4"/>
        <v>Sa</v>
      </c>
      <c r="C78" s="77" t="str">
        <f>TEXT(M78,"TT.MM.JJ") &amp; " " &amp; TEXT(N78,"hh:mm")</f>
        <v>21.01.12 09:45</v>
      </c>
      <c r="D78" s="78" t="s">
        <v>227</v>
      </c>
      <c r="E78" s="79" t="s">
        <v>167</v>
      </c>
      <c r="F78" s="79"/>
      <c r="G78" s="79" t="s">
        <v>222</v>
      </c>
      <c r="H78" s="80" t="s">
        <v>96</v>
      </c>
      <c r="I78" s="21" t="s">
        <v>228</v>
      </c>
      <c r="M78" s="31">
        <v>40929</v>
      </c>
      <c r="N78" s="37">
        <v>0.40625</v>
      </c>
    </row>
    <row r="79" spans="1:14" ht="26.1" hidden="1" customHeight="1" x14ac:dyDescent="0.25">
      <c r="A79" s="50">
        <v>60</v>
      </c>
      <c r="B79" s="51" t="str">
        <f t="shared" si="4"/>
        <v>Sa</v>
      </c>
      <c r="C79" s="52" t="str">
        <f t="shared" si="5"/>
        <v>21.01.23 12:15</v>
      </c>
      <c r="D79" s="34" t="s">
        <v>129</v>
      </c>
      <c r="E79" s="17" t="s">
        <v>3</v>
      </c>
      <c r="F79" s="17" t="s">
        <v>5</v>
      </c>
      <c r="G79" s="17" t="str">
        <f>VLOOKUP(J79,Hallen!$A$2:$B$63,2)</f>
        <v>Ohmberghalle Worbis</v>
      </c>
      <c r="H79" s="27" t="s">
        <v>125</v>
      </c>
      <c r="I79" s="26" t="s">
        <v>182</v>
      </c>
      <c r="J79">
        <v>203183</v>
      </c>
      <c r="M79" s="31">
        <v>44947</v>
      </c>
      <c r="N79" s="37">
        <v>0.51041666666666663</v>
      </c>
    </row>
    <row r="80" spans="1:14" ht="26.1" hidden="1" customHeight="1" x14ac:dyDescent="0.25">
      <c r="A80" s="50"/>
      <c r="B80" s="51" t="str">
        <f t="shared" si="4"/>
        <v>Sa</v>
      </c>
      <c r="C80" s="52" t="str">
        <f t="shared" si="5"/>
        <v>21.01.23 12:30</v>
      </c>
      <c r="D80" s="100" t="s">
        <v>225</v>
      </c>
      <c r="E80" s="17" t="s">
        <v>166</v>
      </c>
      <c r="F80" s="17" t="s">
        <v>7</v>
      </c>
      <c r="G80" s="17" t="s">
        <v>222</v>
      </c>
      <c r="H80" s="26" t="s">
        <v>96</v>
      </c>
      <c r="I80" s="22" t="s">
        <v>226</v>
      </c>
      <c r="M80" s="31">
        <v>44947</v>
      </c>
      <c r="N80" s="37">
        <v>0.52083333333333337</v>
      </c>
    </row>
    <row r="81" spans="1:15" ht="26.1" hidden="1" customHeight="1" x14ac:dyDescent="0.25">
      <c r="A81" s="48">
        <v>34</v>
      </c>
      <c r="B81" s="46" t="str">
        <f t="shared" si="4"/>
        <v>Sa</v>
      </c>
      <c r="C81" s="47" t="str">
        <f t="shared" si="5"/>
        <v>21.01.23 13:45</v>
      </c>
      <c r="D81" s="16" t="s">
        <v>131</v>
      </c>
      <c r="E81" s="15" t="s">
        <v>3</v>
      </c>
      <c r="F81" s="15" t="s">
        <v>140</v>
      </c>
      <c r="G81" s="15" t="str">
        <f>VLOOKUP(J81,Hallen!$A$2:$B$63,2)</f>
        <v>Ohmberghalle Worbis</v>
      </c>
      <c r="H81" s="27" t="s">
        <v>125</v>
      </c>
      <c r="I81" s="35" t="s">
        <v>183</v>
      </c>
      <c r="J81">
        <v>203183</v>
      </c>
      <c r="M81" s="31">
        <v>44947</v>
      </c>
      <c r="N81" s="37">
        <v>0.57291666666666663</v>
      </c>
    </row>
    <row r="82" spans="1:15" ht="26.1" hidden="1" customHeight="1" x14ac:dyDescent="0.25">
      <c r="A82" s="48">
        <v>19</v>
      </c>
      <c r="B82" s="46" t="str">
        <f t="shared" si="4"/>
        <v>Sa</v>
      </c>
      <c r="C82" s="47" t="str">
        <f t="shared" si="5"/>
        <v>21.01.23 15:15</v>
      </c>
      <c r="D82" s="16" t="s">
        <v>137</v>
      </c>
      <c r="E82" s="15" t="s">
        <v>3</v>
      </c>
      <c r="F82" s="15" t="s">
        <v>9</v>
      </c>
      <c r="G82" s="15" t="str">
        <f>VLOOKUP(J82,Hallen!$A$2:$B$63,2)</f>
        <v>Ohmberghalle Worbis</v>
      </c>
      <c r="H82" s="27" t="s">
        <v>125</v>
      </c>
      <c r="I82" s="35" t="s">
        <v>184</v>
      </c>
      <c r="J82">
        <v>203183</v>
      </c>
      <c r="M82" s="31">
        <v>44947</v>
      </c>
      <c r="N82" s="37">
        <v>0.63541666666666663</v>
      </c>
    </row>
    <row r="83" spans="1:15" ht="26.1" hidden="1" customHeight="1" x14ac:dyDescent="0.25">
      <c r="A83" s="48">
        <v>8</v>
      </c>
      <c r="B83" s="46" t="str">
        <f t="shared" si="4"/>
        <v>Sa</v>
      </c>
      <c r="C83" s="47" t="str">
        <f t="shared" si="5"/>
        <v>21.01.23 16:30</v>
      </c>
      <c r="D83" s="93" t="s">
        <v>241</v>
      </c>
      <c r="E83" s="15" t="s">
        <v>14</v>
      </c>
      <c r="F83" s="15" t="s">
        <v>3</v>
      </c>
      <c r="G83" s="15" t="str">
        <f>VLOOKUP(J83,Hallen!$A$2:$B$63,2)</f>
        <v>Hattorf,
Angerstraße 19</v>
      </c>
      <c r="H83" s="26" t="s">
        <v>96</v>
      </c>
      <c r="I83" s="21" t="s">
        <v>159</v>
      </c>
      <c r="J83">
        <v>207102</v>
      </c>
      <c r="M83" s="31">
        <v>44947</v>
      </c>
      <c r="N83" s="37">
        <v>0.6875</v>
      </c>
    </row>
    <row r="84" spans="1:15" ht="26.1" hidden="1" customHeight="1" x14ac:dyDescent="0.25">
      <c r="A84" s="48">
        <v>41</v>
      </c>
      <c r="B84" s="46" t="str">
        <f t="shared" si="4"/>
        <v>Sa</v>
      </c>
      <c r="C84" s="47" t="str">
        <f t="shared" si="5"/>
        <v>21.01.23 16:45</v>
      </c>
      <c r="D84" s="16" t="s">
        <v>4</v>
      </c>
      <c r="E84" s="15" t="s">
        <v>3</v>
      </c>
      <c r="F84" s="15" t="s">
        <v>5</v>
      </c>
      <c r="G84" s="15" t="str">
        <f>VLOOKUP(J84,Hallen!$A$2:$B$63,2)</f>
        <v>Ohmberghalle Worbis</v>
      </c>
      <c r="H84" s="27" t="s">
        <v>125</v>
      </c>
      <c r="I84" s="35" t="s">
        <v>185</v>
      </c>
      <c r="J84">
        <v>203183</v>
      </c>
      <c r="M84" s="31">
        <v>44947</v>
      </c>
      <c r="N84" s="37">
        <v>0.69791666666666663</v>
      </c>
    </row>
    <row r="85" spans="1:15" ht="26.1" hidden="1" customHeight="1" x14ac:dyDescent="0.25">
      <c r="A85" s="48">
        <v>18</v>
      </c>
      <c r="B85" s="46" t="str">
        <f t="shared" si="4"/>
        <v>Sa</v>
      </c>
      <c r="C85" s="47" t="str">
        <f t="shared" si="5"/>
        <v>21.01.23 18:15</v>
      </c>
      <c r="D85" s="16" t="s">
        <v>17</v>
      </c>
      <c r="E85" s="15" t="s">
        <v>7</v>
      </c>
      <c r="F85" s="15" t="s">
        <v>15</v>
      </c>
      <c r="G85" s="15" t="str">
        <f>VLOOKUP(J85,Hallen!$A$2:$B$63,2)</f>
        <v>Ohmberghalle Worbis</v>
      </c>
      <c r="H85" s="27" t="s">
        <v>125</v>
      </c>
      <c r="I85" s="35" t="s">
        <v>102</v>
      </c>
      <c r="J85">
        <v>203183</v>
      </c>
      <c r="M85" s="31">
        <v>44947</v>
      </c>
      <c r="N85" s="37">
        <v>0.76041666666666663</v>
      </c>
    </row>
    <row r="86" spans="1:15" ht="26.1" hidden="1" customHeight="1" thickBot="1" x14ac:dyDescent="0.3">
      <c r="A86" s="53">
        <v>41</v>
      </c>
      <c r="B86" s="54" t="str">
        <f t="shared" si="4"/>
        <v>Sa</v>
      </c>
      <c r="C86" s="55" t="str">
        <f t="shared" si="5"/>
        <v>21.01.23 20:00</v>
      </c>
      <c r="D86" s="56" t="s">
        <v>135</v>
      </c>
      <c r="E86" s="18" t="s">
        <v>3</v>
      </c>
      <c r="F86" s="18" t="s">
        <v>144</v>
      </c>
      <c r="G86" s="18" t="str">
        <f>VLOOKUP(J86,Hallen!$A$2:$B$63,2)</f>
        <v>Ohmberghalle Worbis</v>
      </c>
      <c r="H86" s="28" t="s">
        <v>125</v>
      </c>
      <c r="I86" s="30" t="s">
        <v>177</v>
      </c>
      <c r="J86">
        <v>203183</v>
      </c>
      <c r="M86" s="31">
        <v>44947</v>
      </c>
      <c r="N86" s="37">
        <v>0.83333333333333337</v>
      </c>
    </row>
    <row r="87" spans="1:15" ht="26.1" hidden="1" customHeight="1" thickTop="1" thickBot="1" x14ac:dyDescent="0.3">
      <c r="A87" s="57">
        <v>25</v>
      </c>
      <c r="B87" s="58" t="str">
        <f>CHOOSE(WEEKDAY(C87),"So","Mo","Di","Mi","Do","Fr","Sa")</f>
        <v>Fr</v>
      </c>
      <c r="C87" s="110" t="str">
        <f>TEXT(M87,"TT.MM.JJ") &amp; " " &amp; TEXT(N87,"hh:mm")</f>
        <v>27.01.23 18:00</v>
      </c>
      <c r="D87" s="60" t="s">
        <v>131</v>
      </c>
      <c r="E87" s="61" t="s">
        <v>3</v>
      </c>
      <c r="F87" s="61" t="s">
        <v>139</v>
      </c>
      <c r="G87" s="61" t="str">
        <f>VLOOKUP(J87,Hallen!$A$2:$B$63,2)</f>
        <v>Ohmberghalle Worbis</v>
      </c>
      <c r="H87" s="105" t="s">
        <v>245</v>
      </c>
      <c r="I87" s="63" t="s">
        <v>178</v>
      </c>
      <c r="J87">
        <v>203183</v>
      </c>
      <c r="M87" s="31">
        <v>44953</v>
      </c>
      <c r="N87" s="37">
        <v>0.75</v>
      </c>
      <c r="O87" s="87"/>
    </row>
    <row r="88" spans="1:15" ht="26.1" hidden="1" customHeight="1" thickTop="1" x14ac:dyDescent="0.25">
      <c r="A88" s="50">
        <v>1</v>
      </c>
      <c r="B88" s="51" t="str">
        <f>CHOOSE(WEEKDAY(C88),"So","Mo","Di","Mi","Do","Fr","Sa")</f>
        <v>Sa</v>
      </c>
      <c r="C88" s="109" t="str">
        <f>TEXT(M88,"TT.MM.JJ") &amp; " " &amp; TEXT(N88,"hh:mm")</f>
        <v>04.02.23 13:30</v>
      </c>
      <c r="D88" s="34" t="s">
        <v>137</v>
      </c>
      <c r="E88" s="17" t="s">
        <v>3</v>
      </c>
      <c r="F88" s="17" t="s">
        <v>22</v>
      </c>
      <c r="G88" s="17" t="str">
        <f>VLOOKUP(J88,Hallen!$A$2:$B$63,2)</f>
        <v>Ohmberghalle Worbis</v>
      </c>
      <c r="H88" s="27" t="s">
        <v>233</v>
      </c>
      <c r="I88" s="26" t="s">
        <v>97</v>
      </c>
      <c r="J88">
        <v>203183</v>
      </c>
      <c r="M88" s="31">
        <v>44961</v>
      </c>
      <c r="N88" s="37">
        <v>0.5625</v>
      </c>
      <c r="O88" t="s">
        <v>238</v>
      </c>
    </row>
    <row r="89" spans="1:15" ht="26.1" hidden="1" customHeight="1" x14ac:dyDescent="0.25">
      <c r="A89" s="48">
        <v>43</v>
      </c>
      <c r="B89" s="46" t="str">
        <f>CHOOSE(WEEKDAY(C89),"So","Mo","Di","Mi","Do","Fr","Sa")</f>
        <v>Sa</v>
      </c>
      <c r="C89" s="88" t="str">
        <f>TEXT(M89,"TT.MM.JJ") &amp; " " &amp; TEXT(N89,"hh:mm")</f>
        <v>04.02.23 15:00</v>
      </c>
      <c r="D89" s="16" t="s">
        <v>131</v>
      </c>
      <c r="E89" s="15" t="s">
        <v>3</v>
      </c>
      <c r="F89" s="15" t="s">
        <v>138</v>
      </c>
      <c r="G89" s="15" t="str">
        <f>VLOOKUP(J89,Hallen!$A$2:$B$63,2)</f>
        <v>Ohmberghalle Worbis</v>
      </c>
      <c r="H89" s="32" t="s">
        <v>224</v>
      </c>
      <c r="I89" s="35" t="s">
        <v>98</v>
      </c>
      <c r="J89">
        <v>203183</v>
      </c>
      <c r="M89" s="31">
        <v>44961</v>
      </c>
      <c r="N89" s="37">
        <v>0.625</v>
      </c>
      <c r="O89" s="87">
        <v>44870.645833333336</v>
      </c>
    </row>
    <row r="90" spans="1:15" ht="26.1" hidden="1" customHeight="1" x14ac:dyDescent="0.25">
      <c r="A90" s="50">
        <v>65</v>
      </c>
      <c r="B90" s="51" t="str">
        <f t="shared" si="4"/>
        <v>So</v>
      </c>
      <c r="C90" s="52" t="str">
        <f t="shared" si="5"/>
        <v>05.02.23 09:00</v>
      </c>
      <c r="D90" s="34" t="s">
        <v>129</v>
      </c>
      <c r="E90" s="17" t="s">
        <v>13</v>
      </c>
      <c r="F90" s="17" t="s">
        <v>3</v>
      </c>
      <c r="G90" s="17" t="str">
        <f>VLOOKUP(J90,Hallen!$A$2:$B$63,2)</f>
        <v>Northeim, SH  Schuhwall</v>
      </c>
      <c r="H90" s="29" t="s">
        <v>96</v>
      </c>
      <c r="I90" s="22" t="s">
        <v>160</v>
      </c>
      <c r="J90">
        <v>206102</v>
      </c>
      <c r="M90" s="31">
        <v>44962</v>
      </c>
      <c r="N90" s="37">
        <v>0.375</v>
      </c>
    </row>
    <row r="91" spans="1:15" ht="26.1" hidden="1" customHeight="1" x14ac:dyDescent="0.25">
      <c r="A91" s="48">
        <v>44</v>
      </c>
      <c r="B91" s="46" t="str">
        <f t="shared" si="4"/>
        <v>So</v>
      </c>
      <c r="C91" s="47" t="str">
        <f t="shared" si="5"/>
        <v>05.02.23 10:00</v>
      </c>
      <c r="D91" s="16" t="s">
        <v>134</v>
      </c>
      <c r="E91" s="15" t="s">
        <v>31</v>
      </c>
      <c r="F91" s="15" t="s">
        <v>3</v>
      </c>
      <c r="G91" s="15" t="str">
        <f>VLOOKUP(J91,Hallen!$A$2:$B$63,2)</f>
        <v>Moringen, KGS Burgbreite</v>
      </c>
      <c r="H91" s="24" t="s">
        <v>96</v>
      </c>
      <c r="I91" s="21" t="s">
        <v>110</v>
      </c>
      <c r="J91">
        <v>206107</v>
      </c>
      <c r="M91" s="31">
        <v>44962</v>
      </c>
      <c r="N91" s="37">
        <v>0.41666666666666669</v>
      </c>
    </row>
    <row r="92" spans="1:15" ht="26.1" hidden="1" customHeight="1" thickBot="1" x14ac:dyDescent="0.3">
      <c r="A92" s="53">
        <v>3</v>
      </c>
      <c r="B92" s="54" t="str">
        <f t="shared" si="4"/>
        <v>So</v>
      </c>
      <c r="C92" s="55" t="str">
        <f t="shared" si="5"/>
        <v>05.02.23 15:00</v>
      </c>
      <c r="D92" s="107" t="s">
        <v>241</v>
      </c>
      <c r="E92" s="18" t="s">
        <v>11</v>
      </c>
      <c r="F92" s="18" t="s">
        <v>3</v>
      </c>
      <c r="G92" s="18" t="str">
        <f>VLOOKUP(J92,Hallen!$A$2:$B$63,2)</f>
        <v>Katlenburg, SH Burgberg</v>
      </c>
      <c r="H92" s="30" t="s">
        <v>96</v>
      </c>
      <c r="I92" s="23" t="s">
        <v>159</v>
      </c>
      <c r="J92">
        <v>206104</v>
      </c>
      <c r="M92" s="31">
        <v>44962</v>
      </c>
      <c r="N92" s="37">
        <v>0.625</v>
      </c>
    </row>
    <row r="93" spans="1:15" ht="26.1" hidden="1" customHeight="1" thickTop="1" x14ac:dyDescent="0.25">
      <c r="A93" s="50">
        <v>40</v>
      </c>
      <c r="B93" s="51" t="str">
        <f t="shared" si="4"/>
        <v>Sa</v>
      </c>
      <c r="C93" s="52" t="str">
        <f t="shared" si="5"/>
        <v>11.02.23 16:30</v>
      </c>
      <c r="D93" s="34" t="s">
        <v>131</v>
      </c>
      <c r="E93" s="17" t="s">
        <v>130</v>
      </c>
      <c r="F93" s="17" t="s">
        <v>3</v>
      </c>
      <c r="G93" s="17" t="str">
        <f>VLOOKUP(J93,Hallen!$A$2:$B$63,2)</f>
        <v>Langelsheim, Glockenkamp 25</v>
      </c>
      <c r="H93" s="29" t="s">
        <v>96</v>
      </c>
      <c r="I93" s="22" t="s">
        <v>161</v>
      </c>
      <c r="J93">
        <v>204108</v>
      </c>
      <c r="M93" s="31">
        <v>44968</v>
      </c>
      <c r="N93" s="37">
        <v>0.6875</v>
      </c>
    </row>
    <row r="94" spans="1:15" ht="26.1" hidden="1" customHeight="1" x14ac:dyDescent="0.25">
      <c r="A94" s="50"/>
      <c r="B94" s="51" t="str">
        <f t="shared" si="4"/>
        <v>So</v>
      </c>
      <c r="C94" s="52" t="str">
        <f t="shared" si="5"/>
        <v>12.02.23 10:00</v>
      </c>
      <c r="D94" s="111" t="s">
        <v>247</v>
      </c>
      <c r="E94" s="17" t="s">
        <v>246</v>
      </c>
      <c r="F94" s="17" t="s">
        <v>3</v>
      </c>
      <c r="G94" s="17" t="str">
        <f>VLOOKUP(J94,Hallen!$A$2:$B$63,2)</f>
        <v>Hann-Münd.,Auef., Hallenbadstr</v>
      </c>
      <c r="H94" s="29" t="s">
        <v>96</v>
      </c>
      <c r="I94" s="21" t="s">
        <v>110</v>
      </c>
      <c r="J94">
        <v>203141</v>
      </c>
      <c r="M94" s="31">
        <v>44969</v>
      </c>
      <c r="N94" s="37">
        <v>0.41666666666666669</v>
      </c>
    </row>
    <row r="95" spans="1:15" ht="26.1" hidden="1" customHeight="1" x14ac:dyDescent="0.25">
      <c r="A95" s="48">
        <v>6</v>
      </c>
      <c r="B95" s="46" t="str">
        <f>CHOOSE(WEEKDAY(C95),"So","Mo","Di","Mi","Do","Fr","Sa")</f>
        <v>So</v>
      </c>
      <c r="C95" s="88" t="str">
        <f>TEXT(M95,"TT.MM.JJ") &amp; " " &amp; TEXT(N95,"hh:mm")</f>
        <v>12.02.23 11:00</v>
      </c>
      <c r="D95" s="16" t="s">
        <v>131</v>
      </c>
      <c r="E95" s="15" t="s">
        <v>140</v>
      </c>
      <c r="F95" s="15" t="s">
        <v>3</v>
      </c>
      <c r="G95" s="15" t="s">
        <v>244</v>
      </c>
      <c r="H95" s="24" t="s">
        <v>96</v>
      </c>
      <c r="I95" s="21" t="s">
        <v>93</v>
      </c>
      <c r="J95">
        <v>209105</v>
      </c>
      <c r="M95" s="31">
        <v>44969</v>
      </c>
      <c r="N95" s="37">
        <v>0.45833333333333331</v>
      </c>
    </row>
    <row r="96" spans="1:15" ht="26.1" hidden="1" customHeight="1" thickBot="1" x14ac:dyDescent="0.3">
      <c r="A96" s="71">
        <v>50</v>
      </c>
      <c r="B96" s="72" t="str">
        <f t="shared" si="4"/>
        <v>So</v>
      </c>
      <c r="C96" s="73" t="str">
        <f t="shared" si="5"/>
        <v>12.02.23 11:30</v>
      </c>
      <c r="D96" s="19" t="s">
        <v>118</v>
      </c>
      <c r="E96" s="20" t="s">
        <v>33</v>
      </c>
      <c r="F96" s="20" t="s">
        <v>3</v>
      </c>
      <c r="G96" s="20" t="str">
        <f>VLOOKUP(J96,Hallen!$A$2:$B$63,2)</f>
        <v>Gö-Geismar, SH II,
Schulweg</v>
      </c>
      <c r="H96" s="74" t="s">
        <v>96</v>
      </c>
      <c r="I96" s="33" t="s">
        <v>104</v>
      </c>
      <c r="J96">
        <v>203103</v>
      </c>
      <c r="M96" s="31">
        <v>44969</v>
      </c>
      <c r="N96" s="37">
        <v>0.47916666666666669</v>
      </c>
    </row>
    <row r="97" spans="1:14" ht="26.1" hidden="1" customHeight="1" thickTop="1" thickBot="1" x14ac:dyDescent="0.3">
      <c r="A97" s="57">
        <v>69</v>
      </c>
      <c r="B97" s="58" t="str">
        <f t="shared" si="4"/>
        <v>So</v>
      </c>
      <c r="C97" s="59" t="str">
        <f t="shared" si="5"/>
        <v>19.02.23 16:30</v>
      </c>
      <c r="D97" s="60" t="s">
        <v>129</v>
      </c>
      <c r="E97" s="61" t="s">
        <v>3</v>
      </c>
      <c r="F97" s="61" t="s">
        <v>2</v>
      </c>
      <c r="G97" s="61" t="str">
        <f>VLOOKUP(J97,Hallen!$A$2:$B$63,2)</f>
        <v>Ohmberghalle Worbis</v>
      </c>
      <c r="H97" s="65" t="s">
        <v>152</v>
      </c>
      <c r="I97" s="63" t="s">
        <v>101</v>
      </c>
      <c r="J97">
        <v>203183</v>
      </c>
      <c r="M97" s="31">
        <v>44976</v>
      </c>
      <c r="N97" s="37">
        <v>0.6875</v>
      </c>
    </row>
    <row r="98" spans="1:14" ht="26.1" hidden="1" customHeight="1" thickTop="1" x14ac:dyDescent="0.25">
      <c r="A98" s="48">
        <v>10</v>
      </c>
      <c r="B98" s="46" t="str">
        <f>CHOOSE(WEEKDAY(C98),"So","Mo","Di","Mi","Do","Fr","Sa")</f>
        <v>Sa</v>
      </c>
      <c r="C98" s="88" t="str">
        <f>TEXT(M98,"TT.MM.JJ") &amp; " " &amp; TEXT(N98,"hh:mm")</f>
        <v>25.02.23 12:00</v>
      </c>
      <c r="D98" s="16" t="s">
        <v>137</v>
      </c>
      <c r="E98" s="15" t="s">
        <v>14</v>
      </c>
      <c r="F98" s="15" t="s">
        <v>3</v>
      </c>
      <c r="G98" s="15" t="str">
        <f>VLOOKUP(J98,Hallen!$A$2:$B$63,2)</f>
        <v>Herzberg, Berliner Str. 6</v>
      </c>
      <c r="H98" s="24" t="s">
        <v>96</v>
      </c>
      <c r="I98" s="21" t="s">
        <v>240</v>
      </c>
      <c r="J98">
        <v>207103</v>
      </c>
      <c r="M98" s="31">
        <v>44982</v>
      </c>
      <c r="N98" s="37">
        <v>0.5</v>
      </c>
    </row>
    <row r="99" spans="1:14" ht="26.1" hidden="1" customHeight="1" x14ac:dyDescent="0.25">
      <c r="A99" s="50">
        <v>71</v>
      </c>
      <c r="B99" s="51" t="str">
        <f t="shared" si="4"/>
        <v>Sa</v>
      </c>
      <c r="C99" s="52" t="str">
        <f t="shared" si="5"/>
        <v>25.02.23 15:00</v>
      </c>
      <c r="D99" s="34" t="s">
        <v>129</v>
      </c>
      <c r="E99" s="17" t="s">
        <v>139</v>
      </c>
      <c r="F99" s="17" t="s">
        <v>3</v>
      </c>
      <c r="G99" s="17" t="str">
        <f>VLOOKUP(J99,Hallen!$A$2:$B$63,2)</f>
        <v>Seesen, Sonnenberg, St.Annen-Str.21</v>
      </c>
      <c r="H99" s="29" t="s">
        <v>96</v>
      </c>
      <c r="I99" s="22" t="s">
        <v>108</v>
      </c>
      <c r="J99">
        <v>204111</v>
      </c>
      <c r="M99" s="31">
        <v>44982</v>
      </c>
      <c r="N99" s="37">
        <v>0.625</v>
      </c>
    </row>
    <row r="100" spans="1:14" ht="26.1" hidden="1" customHeight="1" x14ac:dyDescent="0.25">
      <c r="A100" s="48"/>
      <c r="B100" s="46" t="str">
        <f t="shared" si="4"/>
        <v>Sa</v>
      </c>
      <c r="C100" s="47" t="str">
        <f t="shared" si="5"/>
        <v>25.02.23 16:45</v>
      </c>
      <c r="D100" s="113" t="s">
        <v>249</v>
      </c>
      <c r="E100" s="17" t="s">
        <v>7</v>
      </c>
      <c r="F100" s="15" t="s">
        <v>31</v>
      </c>
      <c r="G100" s="17" t="str">
        <f>VLOOKUP(J100,Hallen!$A$2:$B$63,2)</f>
        <v>Ohmberghalle Worbis</v>
      </c>
      <c r="H100" s="27" t="s">
        <v>125</v>
      </c>
      <c r="I100" s="35" t="s">
        <v>185</v>
      </c>
      <c r="J100">
        <v>203183</v>
      </c>
      <c r="M100" s="31">
        <v>44982</v>
      </c>
      <c r="N100" s="37">
        <v>0.69791666666666663</v>
      </c>
    </row>
    <row r="101" spans="1:14" ht="26.1" hidden="1" customHeight="1" x14ac:dyDescent="0.25">
      <c r="A101" s="48"/>
      <c r="B101" s="46" t="str">
        <f t="shared" si="4"/>
        <v>Sa</v>
      </c>
      <c r="C101" s="47" t="str">
        <f t="shared" si="5"/>
        <v>25.02.23 18:15</v>
      </c>
      <c r="D101" s="111" t="s">
        <v>247</v>
      </c>
      <c r="E101" s="17" t="s">
        <v>3</v>
      </c>
      <c r="F101" s="15" t="s">
        <v>10</v>
      </c>
      <c r="G101" s="17" t="str">
        <f>VLOOKUP(J101,Hallen!$A$2:$B$63,2)</f>
        <v>Ohmberghalle Worbis</v>
      </c>
      <c r="H101" s="27" t="s">
        <v>125</v>
      </c>
      <c r="I101" s="35" t="s">
        <v>102</v>
      </c>
      <c r="J101">
        <v>203183</v>
      </c>
      <c r="M101" s="31">
        <v>44982</v>
      </c>
      <c r="N101" s="37">
        <v>0.76041666666666663</v>
      </c>
    </row>
    <row r="102" spans="1:14" ht="26.1" customHeight="1" x14ac:dyDescent="0.25">
      <c r="A102" s="66"/>
      <c r="B102" s="46" t="str">
        <f t="shared" si="4"/>
        <v>Sa</v>
      </c>
      <c r="C102" s="47" t="str">
        <f t="shared" si="5"/>
        <v>25.02.23 20:00</v>
      </c>
      <c r="D102" s="120" t="s">
        <v>248</v>
      </c>
      <c r="E102" s="17" t="s">
        <v>3</v>
      </c>
      <c r="F102" s="15" t="s">
        <v>23</v>
      </c>
      <c r="G102" s="17" t="str">
        <f>VLOOKUP(J102,Hallen!$A$2:$B$63,2)</f>
        <v>Ohmberghalle Worbis</v>
      </c>
      <c r="H102" s="27" t="s">
        <v>125</v>
      </c>
      <c r="I102" s="35" t="s">
        <v>177</v>
      </c>
      <c r="J102">
        <v>203183</v>
      </c>
      <c r="M102" s="31">
        <v>44982</v>
      </c>
      <c r="N102" s="37">
        <v>0.83333333333333337</v>
      </c>
    </row>
    <row r="103" spans="1:14" ht="26.1" hidden="1" customHeight="1" x14ac:dyDescent="0.25">
      <c r="A103" s="48">
        <v>64</v>
      </c>
      <c r="B103" s="46" t="str">
        <f t="shared" si="4"/>
        <v>So</v>
      </c>
      <c r="C103" s="47" t="str">
        <f t="shared" si="5"/>
        <v>26.02.23 11:00</v>
      </c>
      <c r="D103" s="16" t="s">
        <v>17</v>
      </c>
      <c r="E103" s="15" t="s">
        <v>15</v>
      </c>
      <c r="F103" s="15" t="s">
        <v>7</v>
      </c>
      <c r="G103" s="15" t="str">
        <f>VLOOKUP(J103,Hallen!$A$2:$B$63,2)</f>
        <v>Göttingen,BBS II, Godehardtstr. 11</v>
      </c>
      <c r="H103" s="24" t="s">
        <v>96</v>
      </c>
      <c r="I103" s="21" t="s">
        <v>172</v>
      </c>
      <c r="J103">
        <v>203109</v>
      </c>
      <c r="M103" s="31">
        <v>44983</v>
      </c>
      <c r="N103" s="37">
        <v>0.45833333333333331</v>
      </c>
    </row>
    <row r="104" spans="1:14" ht="26.1" hidden="1" customHeight="1" thickBot="1" x14ac:dyDescent="0.3">
      <c r="A104" s="50">
        <v>32</v>
      </c>
      <c r="B104" s="51" t="str">
        <f>CHOOSE(WEEKDAY(C104),"So","Mo","Di","Mi","Do","Fr","Sa")</f>
        <v>So</v>
      </c>
      <c r="C104" s="109" t="str">
        <f>TEXT(M104,"TT.MM.JJ") &amp; " " &amp; TEXT(N104,"hh:mm")</f>
        <v>26.02.23 14:30</v>
      </c>
      <c r="D104" s="34" t="s">
        <v>134</v>
      </c>
      <c r="E104" s="18" t="s">
        <v>14</v>
      </c>
      <c r="F104" s="17" t="s">
        <v>3</v>
      </c>
      <c r="G104" s="17" t="str">
        <f>VLOOKUP(J104,Hallen!$A$2:$B$63,2)</f>
        <v>Hattorf,
Angerstraße 19</v>
      </c>
      <c r="H104" s="25" t="s">
        <v>96</v>
      </c>
      <c r="I104" s="23" t="s">
        <v>171</v>
      </c>
      <c r="J104">
        <v>207102</v>
      </c>
      <c r="M104" s="31">
        <v>44983</v>
      </c>
      <c r="N104" s="37">
        <v>0.60416666666666663</v>
      </c>
    </row>
    <row r="105" spans="1:14" ht="26.1" hidden="1" customHeight="1" thickTop="1" x14ac:dyDescent="0.25">
      <c r="A105" s="82">
        <v>2</v>
      </c>
      <c r="B105" s="76" t="str">
        <f t="shared" si="4"/>
        <v>Sa</v>
      </c>
      <c r="C105" s="77" t="str">
        <f t="shared" si="5"/>
        <v>04.03.23 10:30</v>
      </c>
      <c r="D105" s="108" t="s">
        <v>241</v>
      </c>
      <c r="E105" s="17" t="s">
        <v>3</v>
      </c>
      <c r="F105" s="79" t="s">
        <v>14</v>
      </c>
      <c r="G105" s="79" t="str">
        <f>VLOOKUP(J105,Hallen!$A$2:$B$63,2)</f>
        <v>Ohmberghalle Worbis</v>
      </c>
      <c r="H105" s="27" t="s">
        <v>125</v>
      </c>
      <c r="I105" s="26" t="s">
        <v>242</v>
      </c>
      <c r="J105">
        <v>203183</v>
      </c>
      <c r="M105" s="31">
        <v>44989</v>
      </c>
      <c r="N105" s="37">
        <v>0.4375</v>
      </c>
    </row>
    <row r="106" spans="1:14" ht="26.1" hidden="1" customHeight="1" x14ac:dyDescent="0.25">
      <c r="A106" s="50">
        <v>26</v>
      </c>
      <c r="B106" s="51" t="str">
        <f t="shared" si="4"/>
        <v>Sa</v>
      </c>
      <c r="C106" s="52" t="str">
        <f t="shared" si="5"/>
        <v>04.03.23 12:00</v>
      </c>
      <c r="D106" s="34" t="s">
        <v>137</v>
      </c>
      <c r="E106" s="17" t="s">
        <v>3</v>
      </c>
      <c r="F106" s="17" t="s">
        <v>14</v>
      </c>
      <c r="G106" s="17" t="str">
        <f>VLOOKUP(J106,Hallen!$A$2:$B$63,2)</f>
        <v>Ohmberghalle Worbis</v>
      </c>
      <c r="H106" s="27" t="s">
        <v>125</v>
      </c>
      <c r="I106" s="26" t="s">
        <v>122</v>
      </c>
      <c r="J106">
        <v>203183</v>
      </c>
      <c r="M106" s="31">
        <v>44989</v>
      </c>
      <c r="N106" s="37">
        <v>0.5</v>
      </c>
    </row>
    <row r="107" spans="1:14" ht="26.1" hidden="1" customHeight="1" x14ac:dyDescent="0.25">
      <c r="A107" s="48">
        <v>48</v>
      </c>
      <c r="B107" s="46" t="str">
        <f t="shared" si="4"/>
        <v>Sa</v>
      </c>
      <c r="C107" s="47" t="str">
        <f t="shared" si="5"/>
        <v>04.03.23 13:30</v>
      </c>
      <c r="D107" s="16" t="s">
        <v>131</v>
      </c>
      <c r="E107" s="15" t="s">
        <v>3</v>
      </c>
      <c r="F107" s="15" t="s">
        <v>13</v>
      </c>
      <c r="G107" s="15" t="str">
        <f>VLOOKUP(J107,Hallen!$A$2:$B$63,2)</f>
        <v>Ohmberghalle Worbis</v>
      </c>
      <c r="H107" s="27" t="s">
        <v>125</v>
      </c>
      <c r="I107" s="35" t="s">
        <v>119</v>
      </c>
      <c r="J107">
        <v>203183</v>
      </c>
      <c r="M107" s="31">
        <v>44989</v>
      </c>
      <c r="N107" s="37">
        <v>0.5625</v>
      </c>
    </row>
    <row r="108" spans="1:14" ht="26.1" hidden="1" customHeight="1" x14ac:dyDescent="0.25">
      <c r="A108" s="48">
        <v>77</v>
      </c>
      <c r="B108" s="46" t="str">
        <f t="shared" si="4"/>
        <v>Sa</v>
      </c>
      <c r="C108" s="47" t="str">
        <f t="shared" si="5"/>
        <v>04.03.23 15:00</v>
      </c>
      <c r="D108" s="16" t="s">
        <v>129</v>
      </c>
      <c r="E108" s="15" t="s">
        <v>3</v>
      </c>
      <c r="F108" s="15" t="s">
        <v>140</v>
      </c>
      <c r="G108" s="15" t="str">
        <f>VLOOKUP(J108,Hallen!$A$2:$B$63,2)</f>
        <v>Ohmberghalle Worbis</v>
      </c>
      <c r="H108" s="27" t="s">
        <v>125</v>
      </c>
      <c r="I108" s="35" t="s">
        <v>113</v>
      </c>
      <c r="J108">
        <v>203183</v>
      </c>
      <c r="M108" s="31">
        <v>44989</v>
      </c>
      <c r="N108" s="37">
        <v>0.625</v>
      </c>
    </row>
    <row r="109" spans="1:14" ht="26.1" hidden="1" customHeight="1" x14ac:dyDescent="0.25">
      <c r="A109" s="48">
        <v>58</v>
      </c>
      <c r="B109" s="46" t="str">
        <f t="shared" si="4"/>
        <v>Sa</v>
      </c>
      <c r="C109" s="47" t="str">
        <f t="shared" si="5"/>
        <v>04.03.23 16:30</v>
      </c>
      <c r="D109" s="16" t="s">
        <v>17</v>
      </c>
      <c r="E109" s="15" t="s">
        <v>7</v>
      </c>
      <c r="F109" s="15" t="s">
        <v>25</v>
      </c>
      <c r="G109" s="15" t="str">
        <f>VLOOKUP(J109,Hallen!$A$2:$B$63,2)</f>
        <v>Ohmberghalle Worbis</v>
      </c>
      <c r="H109" s="27" t="s">
        <v>125</v>
      </c>
      <c r="I109" s="35" t="s">
        <v>101</v>
      </c>
      <c r="J109">
        <v>203183</v>
      </c>
      <c r="M109" s="31">
        <v>44989</v>
      </c>
      <c r="N109" s="37">
        <v>0.6875</v>
      </c>
    </row>
    <row r="110" spans="1:14" ht="26.1" hidden="1" customHeight="1" x14ac:dyDescent="0.25">
      <c r="A110" s="48">
        <v>55</v>
      </c>
      <c r="B110" s="46" t="str">
        <f t="shared" si="4"/>
        <v>Sa</v>
      </c>
      <c r="C110" s="47" t="str">
        <f t="shared" si="5"/>
        <v>04.03.23 18:15</v>
      </c>
      <c r="D110" s="16" t="s">
        <v>118</v>
      </c>
      <c r="E110" s="15" t="s">
        <v>3</v>
      </c>
      <c r="F110" s="15" t="s">
        <v>28</v>
      </c>
      <c r="G110" s="15" t="str">
        <f>VLOOKUP(J110,Hallen!$A$2:$B$63,2)</f>
        <v>Ohmberghalle Worbis</v>
      </c>
      <c r="H110" s="27" t="s">
        <v>125</v>
      </c>
      <c r="I110" s="35" t="s">
        <v>102</v>
      </c>
      <c r="J110">
        <v>203183</v>
      </c>
      <c r="M110" s="31">
        <v>44989</v>
      </c>
      <c r="N110" s="37">
        <v>0.76041666666666663</v>
      </c>
    </row>
    <row r="111" spans="1:14" ht="26.1" customHeight="1" x14ac:dyDescent="0.25">
      <c r="A111" s="66"/>
      <c r="B111" s="46" t="str">
        <f t="shared" si="4"/>
        <v>Sa</v>
      </c>
      <c r="C111" s="47" t="str">
        <f t="shared" si="5"/>
        <v>04.03.23 20:00</v>
      </c>
      <c r="D111" s="112" t="s">
        <v>248</v>
      </c>
      <c r="E111" s="17" t="s">
        <v>3</v>
      </c>
      <c r="F111" s="15" t="s">
        <v>21</v>
      </c>
      <c r="G111" s="17" t="str">
        <f>VLOOKUP(J111,Hallen!$A$2:$B$63,2)</f>
        <v>Ohmberghalle Worbis</v>
      </c>
      <c r="H111" s="27" t="s">
        <v>125</v>
      </c>
      <c r="I111" s="35" t="s">
        <v>177</v>
      </c>
      <c r="J111">
        <v>203183</v>
      </c>
      <c r="M111" s="31">
        <v>44989</v>
      </c>
      <c r="N111" s="37">
        <v>0.83333333333333337</v>
      </c>
    </row>
    <row r="112" spans="1:14" ht="26.1" hidden="1" customHeight="1" thickBot="1" x14ac:dyDescent="0.3">
      <c r="A112" s="53">
        <v>59</v>
      </c>
      <c r="B112" s="54" t="str">
        <f t="shared" si="4"/>
        <v>So</v>
      </c>
      <c r="C112" s="55" t="str">
        <f t="shared" si="5"/>
        <v>05.03.23 11:00</v>
      </c>
      <c r="D112" s="56" t="s">
        <v>134</v>
      </c>
      <c r="E112" s="18" t="s">
        <v>19</v>
      </c>
      <c r="F112" s="18" t="s">
        <v>3</v>
      </c>
      <c r="G112" s="18" t="str">
        <f>VLOOKUP(J112,Hallen!$A$2:$B$63,2)</f>
        <v>Rosdorf, Siedlungsweg</v>
      </c>
      <c r="H112" s="25" t="s">
        <v>96</v>
      </c>
      <c r="I112" s="23" t="s">
        <v>120</v>
      </c>
      <c r="J112">
        <v>203121</v>
      </c>
      <c r="M112" s="31">
        <v>44990</v>
      </c>
      <c r="N112" s="37">
        <v>0.45833333333333331</v>
      </c>
    </row>
    <row r="113" spans="1:15" ht="26.1" hidden="1" customHeight="1" thickTop="1" x14ac:dyDescent="0.25">
      <c r="A113" s="48">
        <v>52</v>
      </c>
      <c r="B113" s="46" t="str">
        <f>CHOOSE(WEEKDAY(C113),"So","Mo","Di","Mi","Do","Fr","Sa")</f>
        <v>Sa</v>
      </c>
      <c r="C113" s="47" t="str">
        <f>TEXT(M113,"TT.MM.JJ") &amp; " " &amp; TEXT(N113,"hh:mm")</f>
        <v>11.03.23 11:45</v>
      </c>
      <c r="D113" s="16" t="s">
        <v>131</v>
      </c>
      <c r="E113" s="15" t="s">
        <v>141</v>
      </c>
      <c r="F113" s="15" t="s">
        <v>3</v>
      </c>
      <c r="G113" s="114" t="str">
        <f>VLOOKUP(J113,Hallen!$A$2:$B$63,2)</f>
        <v>Ohmberghalle Worbis</v>
      </c>
      <c r="H113" s="27" t="s">
        <v>125</v>
      </c>
      <c r="I113" s="35" t="s">
        <v>251</v>
      </c>
      <c r="J113">
        <v>203183</v>
      </c>
      <c r="M113" s="31">
        <v>44996</v>
      </c>
      <c r="N113" s="37">
        <v>0.48958333333333331</v>
      </c>
    </row>
    <row r="114" spans="1:15" ht="26.1" hidden="1" customHeight="1" x14ac:dyDescent="0.25">
      <c r="A114" s="48">
        <v>28</v>
      </c>
      <c r="B114" s="46" t="str">
        <f t="shared" si="4"/>
        <v>Sa</v>
      </c>
      <c r="C114" s="47" t="str">
        <f t="shared" si="5"/>
        <v>11.03.23 13:00</v>
      </c>
      <c r="D114" s="16" t="s">
        <v>137</v>
      </c>
      <c r="E114" s="15" t="s">
        <v>20</v>
      </c>
      <c r="F114" s="15" t="s">
        <v>3</v>
      </c>
      <c r="G114" s="15" t="str">
        <f>VLOOKUP(J114,Hallen!$A$2:$B$63,2)</f>
        <v>Rosdorf, Siedlungsweg</v>
      </c>
      <c r="H114" s="24" t="s">
        <v>96</v>
      </c>
      <c r="I114" s="21" t="s">
        <v>95</v>
      </c>
      <c r="J114">
        <v>203121</v>
      </c>
      <c r="M114" s="31">
        <v>44996</v>
      </c>
      <c r="N114" s="37">
        <v>0.54166666666666663</v>
      </c>
    </row>
    <row r="115" spans="1:15" ht="26.1" hidden="1" customHeight="1" x14ac:dyDescent="0.25">
      <c r="A115" s="66"/>
      <c r="B115" s="46" t="str">
        <f t="shared" si="4"/>
        <v>Sa</v>
      </c>
      <c r="C115" s="47" t="str">
        <f t="shared" si="5"/>
        <v>11.03.23 13:30</v>
      </c>
      <c r="D115" s="113" t="s">
        <v>249</v>
      </c>
      <c r="E115" s="17" t="s">
        <v>7</v>
      </c>
      <c r="F115" s="15" t="s">
        <v>250</v>
      </c>
      <c r="G115" s="17" t="str">
        <f>VLOOKUP(J115,Hallen!$A$2:$B$63,2)</f>
        <v>Ohmberghalle Worbis</v>
      </c>
      <c r="H115" s="27" t="s">
        <v>125</v>
      </c>
      <c r="I115" s="35" t="s">
        <v>119</v>
      </c>
      <c r="J115">
        <v>203183</v>
      </c>
      <c r="M115" s="31">
        <v>44996</v>
      </c>
      <c r="N115" s="37">
        <v>0.5625</v>
      </c>
    </row>
    <row r="116" spans="1:15" ht="26.1" hidden="1" customHeight="1" x14ac:dyDescent="0.25">
      <c r="A116" s="50"/>
      <c r="B116" s="51" t="str">
        <f t="shared" si="4"/>
        <v>Sa</v>
      </c>
      <c r="C116" s="52" t="str">
        <f t="shared" si="5"/>
        <v>11.03.23 14:30</v>
      </c>
      <c r="D116" s="111" t="s">
        <v>247</v>
      </c>
      <c r="E116" s="17" t="s">
        <v>6</v>
      </c>
      <c r="F116" s="17" t="s">
        <v>3</v>
      </c>
      <c r="G116" s="17" t="str">
        <f>VLOOKUP(J116,Hallen!$A$2:$B$63,2)</f>
        <v>Bovenden, Wurzelbruchweg</v>
      </c>
      <c r="H116" s="29" t="s">
        <v>96</v>
      </c>
      <c r="I116" s="21" t="s">
        <v>108</v>
      </c>
      <c r="J116">
        <v>203120</v>
      </c>
      <c r="M116" s="31">
        <v>44996</v>
      </c>
      <c r="N116" s="37">
        <v>0.60416666666666663</v>
      </c>
    </row>
    <row r="117" spans="1:15" ht="26.1" hidden="1" customHeight="1" x14ac:dyDescent="0.25">
      <c r="A117" s="48">
        <v>50</v>
      </c>
      <c r="B117" s="46" t="str">
        <f t="shared" si="4"/>
        <v>Sa</v>
      </c>
      <c r="C117" s="47" t="str">
        <f t="shared" si="5"/>
        <v>11.03.23 15:00</v>
      </c>
      <c r="D117" s="16" t="s">
        <v>134</v>
      </c>
      <c r="E117" s="15" t="s">
        <v>3</v>
      </c>
      <c r="F117" s="15" t="s">
        <v>145</v>
      </c>
      <c r="G117" s="15" t="str">
        <f>VLOOKUP(J117,Hallen!$A$2:$B$63,2)</f>
        <v>Ohmberghalle Worbis</v>
      </c>
      <c r="H117" s="85" t="s">
        <v>125</v>
      </c>
      <c r="I117" s="35" t="s">
        <v>113</v>
      </c>
      <c r="J117">
        <v>203183</v>
      </c>
      <c r="M117" s="31">
        <v>44996</v>
      </c>
      <c r="N117" s="37">
        <v>0.625</v>
      </c>
    </row>
    <row r="118" spans="1:15" ht="26.1" hidden="1" customHeight="1" x14ac:dyDescent="0.25">
      <c r="A118" s="50">
        <v>9</v>
      </c>
      <c r="B118" s="51" t="str">
        <f t="shared" si="4"/>
        <v>Sa</v>
      </c>
      <c r="C118" s="52" t="str">
        <f t="shared" si="5"/>
        <v>11.03.23 16:30</v>
      </c>
      <c r="D118" s="106" t="s">
        <v>241</v>
      </c>
      <c r="E118" s="17" t="s">
        <v>3</v>
      </c>
      <c r="F118" s="17" t="s">
        <v>11</v>
      </c>
      <c r="G118" s="17" t="str">
        <f>VLOOKUP(J118,Hallen!$A$2:$B$63,2)</f>
        <v>Ohmberghalle Worbis</v>
      </c>
      <c r="H118" s="27" t="s">
        <v>125</v>
      </c>
      <c r="I118" s="26" t="s">
        <v>101</v>
      </c>
      <c r="J118">
        <v>203183</v>
      </c>
      <c r="M118" s="31">
        <v>44996</v>
      </c>
      <c r="N118" s="37">
        <v>0.6875</v>
      </c>
    </row>
    <row r="119" spans="1:15" ht="26.1" hidden="1" customHeight="1" x14ac:dyDescent="0.25">
      <c r="A119" s="48">
        <v>67</v>
      </c>
      <c r="B119" s="46" t="str">
        <f t="shared" si="4"/>
        <v>Sa</v>
      </c>
      <c r="C119" s="47" t="str">
        <f t="shared" si="5"/>
        <v>11.03.23 18:15</v>
      </c>
      <c r="D119" s="16" t="s">
        <v>17</v>
      </c>
      <c r="E119" s="15" t="s">
        <v>7</v>
      </c>
      <c r="F119" s="15" t="s">
        <v>32</v>
      </c>
      <c r="G119" s="15" t="str">
        <f>VLOOKUP(J119,Hallen!$A$2:$B$63,2)</f>
        <v>Ohmberghalle Worbis</v>
      </c>
      <c r="H119" s="85" t="s">
        <v>125</v>
      </c>
      <c r="I119" s="35" t="s">
        <v>102</v>
      </c>
      <c r="J119">
        <v>203183</v>
      </c>
      <c r="M119" s="31">
        <v>44996</v>
      </c>
      <c r="N119" s="37">
        <v>0.76041666666666663</v>
      </c>
    </row>
    <row r="120" spans="1:15" ht="26.1" customHeight="1" x14ac:dyDescent="0.25">
      <c r="A120" s="66"/>
      <c r="B120" s="46" t="str">
        <f t="shared" si="4"/>
        <v>Sa</v>
      </c>
      <c r="C120" s="47" t="str">
        <f t="shared" si="5"/>
        <v>11.03.23 20:00</v>
      </c>
      <c r="D120" s="115" t="s">
        <v>248</v>
      </c>
      <c r="E120" s="15" t="s">
        <v>3</v>
      </c>
      <c r="F120" s="15" t="s">
        <v>20</v>
      </c>
      <c r="G120" s="15" t="str">
        <f>VLOOKUP(J120,Hallen!$A$2:$B$63,2)</f>
        <v>Ohmberghalle Worbis</v>
      </c>
      <c r="H120" s="85" t="s">
        <v>125</v>
      </c>
      <c r="I120" s="35" t="s">
        <v>177</v>
      </c>
      <c r="J120">
        <v>203183</v>
      </c>
      <c r="M120" s="31">
        <v>44996</v>
      </c>
      <c r="N120" s="37">
        <v>0.83333333333333337</v>
      </c>
    </row>
    <row r="121" spans="1:15" ht="26.1" hidden="1" customHeight="1" thickTop="1" x14ac:dyDescent="0.25">
      <c r="A121" s="48">
        <v>42</v>
      </c>
      <c r="B121" s="51" t="str">
        <f>CHOOSE(WEEKDAY(C121),"So","Mo","Di","Mi","Do","Fr","Sa")</f>
        <v>Sa</v>
      </c>
      <c r="C121" s="109" t="str">
        <f>TEXT(M121,"TT.MM.JJ") &amp; " " &amp; TEXT(N121,"hh:mm")</f>
        <v>18.03.23 17:30</v>
      </c>
      <c r="D121" s="34" t="s">
        <v>118</v>
      </c>
      <c r="E121" s="17" t="s">
        <v>27</v>
      </c>
      <c r="F121" s="17" t="s">
        <v>3</v>
      </c>
      <c r="G121" s="17" t="str">
        <f>VLOOKUP(J121,Hallen!$A$2:$B$63,2)</f>
        <v>Rosdorf, Siedlungsweg</v>
      </c>
      <c r="H121" s="29" t="s">
        <v>96</v>
      </c>
      <c r="I121" s="22" t="s">
        <v>175</v>
      </c>
      <c r="J121">
        <v>203121</v>
      </c>
      <c r="M121" s="31">
        <v>45003</v>
      </c>
      <c r="N121" s="37">
        <v>0.72916666666666663</v>
      </c>
    </row>
    <row r="122" spans="1:15" ht="26.1" customHeight="1" x14ac:dyDescent="0.25">
      <c r="A122" s="66"/>
      <c r="B122" s="46" t="str">
        <f t="shared" ref="B122" si="6">CHOOSE(WEEKDAY(C122),"So","Mo","Di","Mi","Do","Fr","Sa")</f>
        <v>Sa</v>
      </c>
      <c r="C122" s="47" t="str">
        <f t="shared" ref="C122" si="7">TEXT(M122,"TT.MM.JJ") &amp; " " &amp; TEXT(N122,"hh:mm")</f>
        <v>18.03.23 19:00</v>
      </c>
      <c r="D122" s="115" t="s">
        <v>248</v>
      </c>
      <c r="E122" s="15" t="s">
        <v>28</v>
      </c>
      <c r="F122" s="15" t="s">
        <v>3</v>
      </c>
      <c r="G122" s="15" t="str">
        <f>VLOOKUP(J122,Hallen!$A$2:$B$63,2)</f>
        <v>Nörten-Hardenberg, An der Bünte SH II</v>
      </c>
      <c r="H122" s="24" t="s">
        <v>96</v>
      </c>
      <c r="I122" s="21" t="s">
        <v>252</v>
      </c>
      <c r="J122">
        <v>206115</v>
      </c>
      <c r="M122" s="31">
        <v>45003</v>
      </c>
      <c r="N122" s="37">
        <v>0.79166666666666663</v>
      </c>
    </row>
    <row r="123" spans="1:15" ht="26.1" hidden="1" customHeight="1" thickBot="1" x14ac:dyDescent="0.3">
      <c r="A123" s="53">
        <v>53</v>
      </c>
      <c r="B123" s="72" t="str">
        <f t="shared" si="4"/>
        <v>So</v>
      </c>
      <c r="C123" s="73" t="str">
        <f t="shared" si="5"/>
        <v>19.03.23 16:00</v>
      </c>
      <c r="D123" s="19" t="s">
        <v>131</v>
      </c>
      <c r="E123" s="20" t="s">
        <v>139</v>
      </c>
      <c r="F123" s="20" t="s">
        <v>3</v>
      </c>
      <c r="G123" s="20" t="str">
        <f>VLOOKUP(J123,Hallen!$A$2:$B$63,2)</f>
        <v>Seesen, Sonnenberg, St.Annen-Str.21</v>
      </c>
      <c r="H123" s="74" t="s">
        <v>96</v>
      </c>
      <c r="I123" s="33" t="s">
        <v>161</v>
      </c>
      <c r="J123">
        <v>204111</v>
      </c>
      <c r="M123" s="31">
        <v>45004</v>
      </c>
      <c r="N123" s="37">
        <v>0.66666666666666663</v>
      </c>
    </row>
    <row r="124" spans="1:15" ht="26.1" hidden="1" customHeight="1" thickTop="1" thickBot="1" x14ac:dyDescent="0.3">
      <c r="A124" s="57"/>
      <c r="B124" s="58" t="str">
        <f t="shared" si="4"/>
        <v>So</v>
      </c>
      <c r="C124" s="59" t="str">
        <f t="shared" si="5"/>
        <v>16.04.23 13:00</v>
      </c>
      <c r="D124" s="119" t="s">
        <v>249</v>
      </c>
      <c r="E124" s="61" t="s">
        <v>20</v>
      </c>
      <c r="F124" s="61" t="s">
        <v>7</v>
      </c>
      <c r="G124" s="61" t="str">
        <f>VLOOKUP(J124,Hallen!$A$2:$B$63,2)</f>
        <v>Rosdorf, Siedlungsweg</v>
      </c>
      <c r="H124" s="63" t="s">
        <v>96</v>
      </c>
      <c r="I124" s="64" t="s">
        <v>95</v>
      </c>
      <c r="J124">
        <v>203121</v>
      </c>
      <c r="M124" s="31">
        <v>45032</v>
      </c>
      <c r="N124" s="37">
        <v>0.54166666666666663</v>
      </c>
    </row>
    <row r="125" spans="1:15" ht="26.1" customHeight="1" x14ac:dyDescent="0.25">
      <c r="A125" s="66"/>
      <c r="B125" s="51" t="str">
        <f t="shared" si="4"/>
        <v>Sa</v>
      </c>
      <c r="C125" s="52" t="str">
        <f t="shared" si="5"/>
        <v>22.04.23 18:00</v>
      </c>
      <c r="D125" s="117" t="s">
        <v>248</v>
      </c>
      <c r="E125" s="15" t="s">
        <v>23</v>
      </c>
      <c r="F125" s="17" t="s">
        <v>3</v>
      </c>
      <c r="G125" s="17" t="str">
        <f>VLOOKUP(J125,Hallen!$A$2:$B$63,2)</f>
        <v>Hann-Münd.,Auef., Hallenbadstr</v>
      </c>
      <c r="H125" s="29" t="s">
        <v>96</v>
      </c>
      <c r="I125" s="22" t="s">
        <v>254</v>
      </c>
      <c r="J125">
        <v>203141</v>
      </c>
      <c r="M125" s="31">
        <v>45038</v>
      </c>
      <c r="N125" s="37">
        <v>0.75</v>
      </c>
    </row>
    <row r="126" spans="1:15" ht="26.1" hidden="1" customHeight="1" thickBot="1" x14ac:dyDescent="0.3">
      <c r="A126" s="53">
        <v>6</v>
      </c>
      <c r="B126" s="54" t="str">
        <f t="shared" si="4"/>
        <v>So</v>
      </c>
      <c r="C126" s="55" t="str">
        <f t="shared" si="5"/>
        <v>23.04.23 13:45</v>
      </c>
      <c r="D126" s="107" t="s">
        <v>241</v>
      </c>
      <c r="E126" s="18" t="s">
        <v>15</v>
      </c>
      <c r="F126" s="18" t="s">
        <v>3</v>
      </c>
      <c r="G126" s="18" t="str">
        <f>VLOOKUP(J126,Hallen!$A$2:$B$63,2)</f>
        <v>Göttingen,BBS II, Godehardtstr. 11</v>
      </c>
      <c r="H126" s="104" t="s">
        <v>96</v>
      </c>
      <c r="I126" s="23" t="s">
        <v>243</v>
      </c>
      <c r="J126">
        <v>203109</v>
      </c>
      <c r="M126" s="31">
        <v>45039</v>
      </c>
      <c r="N126" s="37">
        <v>0.57291666666666663</v>
      </c>
    </row>
    <row r="127" spans="1:15" ht="26.1" hidden="1" customHeight="1" thickTop="1" x14ac:dyDescent="0.25">
      <c r="A127" s="48">
        <v>14</v>
      </c>
      <c r="B127" s="51" t="str">
        <f>CHOOSE(WEEKDAY(C127),"So","Mo","Di","Mi","Do","Fr","Sa")</f>
        <v>Sa</v>
      </c>
      <c r="C127" s="91" t="str">
        <f>TEXT(M127,"TT.MM.JJ") &amp; " " &amp; TEXT(N127,"hh:mm")</f>
        <v>29.04.23 12:00</v>
      </c>
      <c r="D127" s="34" t="s">
        <v>137</v>
      </c>
      <c r="E127" s="17" t="s">
        <v>3</v>
      </c>
      <c r="F127" s="17" t="s">
        <v>20</v>
      </c>
      <c r="G127" s="17" t="str">
        <f>VLOOKUP(J127,Hallen!$A$2:$B$63,2)</f>
        <v>Ohmberghalle Worbis</v>
      </c>
      <c r="H127" s="27" t="s">
        <v>125</v>
      </c>
      <c r="I127" s="26" t="s">
        <v>184</v>
      </c>
      <c r="J127">
        <v>203183</v>
      </c>
      <c r="M127" s="31">
        <v>45045</v>
      </c>
      <c r="N127" s="37">
        <v>0.5</v>
      </c>
      <c r="O127" s="87"/>
    </row>
    <row r="128" spans="1:15" ht="26.1" hidden="1" customHeight="1" x14ac:dyDescent="0.25">
      <c r="A128" s="66"/>
      <c r="B128" s="46" t="str">
        <f t="shared" ref="B128" si="8">CHOOSE(WEEKDAY(C128),"So","Mo","Di","Mi","Do","Fr","Sa")</f>
        <v>Sa</v>
      </c>
      <c r="C128" s="47" t="str">
        <f t="shared" ref="C128" si="9">TEXT(M128,"TT.MM.JJ") &amp; " " &amp; TEXT(N128,"hh:mm")</f>
        <v>29.04.23 13:30</v>
      </c>
      <c r="D128" s="111" t="s">
        <v>247</v>
      </c>
      <c r="E128" s="17" t="s">
        <v>3</v>
      </c>
      <c r="F128" s="15" t="s">
        <v>25</v>
      </c>
      <c r="G128" s="17" t="str">
        <f>VLOOKUP(J128,Hallen!$A$2:$B$63,2)</f>
        <v>Ohmberghalle Worbis</v>
      </c>
      <c r="H128" s="27" t="s">
        <v>125</v>
      </c>
      <c r="I128" s="35" t="s">
        <v>119</v>
      </c>
      <c r="J128">
        <v>203183</v>
      </c>
      <c r="M128" s="31">
        <v>45045</v>
      </c>
      <c r="N128" s="37">
        <v>0.5625</v>
      </c>
    </row>
    <row r="129" spans="1:15" ht="26.1" hidden="1" customHeight="1" x14ac:dyDescent="0.25">
      <c r="A129" s="50">
        <v>9</v>
      </c>
      <c r="B129" s="51" t="str">
        <f>CHOOSE(WEEKDAY(C129),"So","Mo","Di","Mi","Do","Fr","Sa")</f>
        <v>Sa</v>
      </c>
      <c r="C129" s="52" t="str">
        <f>TEXT(M129,"TT.MM.JJ") &amp; " " &amp; TEXT(N129,"hh:mm")</f>
        <v>29.04.23 15:00</v>
      </c>
      <c r="D129" s="106" t="s">
        <v>241</v>
      </c>
      <c r="E129" s="17" t="s">
        <v>3</v>
      </c>
      <c r="F129" s="17" t="s">
        <v>15</v>
      </c>
      <c r="G129" s="17" t="str">
        <f>VLOOKUP(J129,Hallen!$A$2:$B$63,2)</f>
        <v>Ohmberghalle Worbis</v>
      </c>
      <c r="H129" s="27" t="s">
        <v>125</v>
      </c>
      <c r="I129" s="26" t="s">
        <v>113</v>
      </c>
      <c r="J129">
        <v>203183</v>
      </c>
      <c r="M129" s="31">
        <v>45045</v>
      </c>
      <c r="N129" s="37">
        <v>0.625</v>
      </c>
    </row>
    <row r="130" spans="1:15" ht="26.1" hidden="1" customHeight="1" x14ac:dyDescent="0.25">
      <c r="A130" s="50">
        <v>39</v>
      </c>
      <c r="B130" s="51" t="str">
        <f>CHOOSE(WEEKDAY(C130),"So","Mo","Di","Mi","Do","Fr","Sa")</f>
        <v>Sa</v>
      </c>
      <c r="C130" s="52" t="str">
        <f>TEXT(M130,"TT.MM.JJ") &amp; " " &amp; TEXT(N130,"hh:mm")</f>
        <v>29.04.23 16:30</v>
      </c>
      <c r="D130" s="34" t="s">
        <v>17</v>
      </c>
      <c r="E130" s="17" t="s">
        <v>7</v>
      </c>
      <c r="F130" s="17" t="s">
        <v>142</v>
      </c>
      <c r="G130" s="17" t="str">
        <f>VLOOKUP(J130,Hallen!$A$2:$B$63,2)</f>
        <v>Ohmberghalle Worbis</v>
      </c>
      <c r="H130" s="27" t="s">
        <v>125</v>
      </c>
      <c r="I130" s="26" t="s">
        <v>102</v>
      </c>
      <c r="J130">
        <v>203183</v>
      </c>
      <c r="M130" s="31">
        <v>45045</v>
      </c>
      <c r="N130" s="37">
        <v>0.6875</v>
      </c>
      <c r="O130" s="87"/>
    </row>
    <row r="131" spans="1:15" ht="26.1" customHeight="1" x14ac:dyDescent="0.25">
      <c r="A131" s="66"/>
      <c r="B131" s="46" t="str">
        <f t="shared" ref="B131:B132" si="10">CHOOSE(WEEKDAY(C131),"So","Mo","Di","Mi","Do","Fr","Sa")</f>
        <v>Sa</v>
      </c>
      <c r="C131" s="47" t="str">
        <f t="shared" ref="C131:C132" si="11">TEXT(M131,"TT.MM.JJ") &amp; " " &amp; TEXT(N131,"hh:mm")</f>
        <v>29.04.23 20:00</v>
      </c>
      <c r="D131" s="115" t="s">
        <v>248</v>
      </c>
      <c r="E131" s="15" t="s">
        <v>3</v>
      </c>
      <c r="F131" s="15" t="s">
        <v>28</v>
      </c>
      <c r="G131" s="15" t="str">
        <f>VLOOKUP(J131,Hallen!$A$2:$B$63,2)</f>
        <v>Ohmberghalle Worbis</v>
      </c>
      <c r="H131" s="85" t="s">
        <v>125</v>
      </c>
      <c r="I131" s="35" t="s">
        <v>177</v>
      </c>
      <c r="J131">
        <v>203183</v>
      </c>
      <c r="M131" s="31">
        <v>45045</v>
      </c>
      <c r="N131" s="37">
        <v>0.83333333333333337</v>
      </c>
    </row>
    <row r="132" spans="1:15" ht="26.1" hidden="1" customHeight="1" thickBot="1" x14ac:dyDescent="0.3">
      <c r="A132" s="71"/>
      <c r="B132" s="51" t="str">
        <f t="shared" si="10"/>
        <v>So</v>
      </c>
      <c r="C132" s="52" t="str">
        <f t="shared" si="11"/>
        <v>30.04.23 10:30</v>
      </c>
      <c r="D132" s="113" t="s">
        <v>249</v>
      </c>
      <c r="E132" s="17" t="s">
        <v>32</v>
      </c>
      <c r="F132" s="17" t="s">
        <v>7</v>
      </c>
      <c r="G132" s="17" t="str">
        <f>VLOOKUP(J132,Hallen!$A$2:$B$63,2)</f>
        <v>Gö-Weende, 
James-Franck-Ring</v>
      </c>
      <c r="H132" s="26" t="s">
        <v>96</v>
      </c>
      <c r="I132" s="22" t="s">
        <v>173</v>
      </c>
      <c r="J132">
        <v>203112</v>
      </c>
      <c r="M132" s="31">
        <v>45046</v>
      </c>
      <c r="N132" s="37">
        <v>0.4375</v>
      </c>
    </row>
    <row r="133" spans="1:15" ht="26.1" hidden="1" customHeight="1" thickTop="1" x14ac:dyDescent="0.25">
      <c r="A133" s="50">
        <v>34</v>
      </c>
      <c r="B133" s="76" t="str">
        <f>CHOOSE(WEEKDAY(C133),"So","Mo","Di","Mi","Do","Fr","Sa")</f>
        <v>Sa</v>
      </c>
      <c r="C133" s="77" t="str">
        <f>TEXT(M133,"TT.MM.JJ") &amp; " " &amp; TEXT(N133,"hh:mm")</f>
        <v>06.05.23 13:45</v>
      </c>
      <c r="D133" s="78" t="s">
        <v>4</v>
      </c>
      <c r="E133" s="79" t="s">
        <v>3</v>
      </c>
      <c r="F133" s="79" t="s">
        <v>2</v>
      </c>
      <c r="G133" s="79" t="str">
        <f>VLOOKUP(J133,Hallen!$A$2:$B$63,2)</f>
        <v>Ohmberghalle Worbis</v>
      </c>
      <c r="H133" s="101" t="s">
        <v>125</v>
      </c>
      <c r="I133" s="83" t="s">
        <v>183</v>
      </c>
      <c r="J133">
        <v>203183</v>
      </c>
      <c r="M133" s="31">
        <v>45052</v>
      </c>
      <c r="N133" s="37">
        <v>0.57291666666666663</v>
      </c>
      <c r="O133" s="87"/>
    </row>
    <row r="134" spans="1:15" ht="26.1" hidden="1" customHeight="1" x14ac:dyDescent="0.25">
      <c r="A134" s="48"/>
      <c r="B134" s="46" t="str">
        <f t="shared" ref="B134" si="12">CHOOSE(WEEKDAY(C134),"So","Mo","Di","Mi","Do","Fr","Sa")</f>
        <v>Sa</v>
      </c>
      <c r="C134" s="47" t="str">
        <f t="shared" ref="C134" si="13">TEXT(M134,"TT.MM.JJ") &amp; " " &amp; TEXT(N134,"hh:mm")</f>
        <v>06.05.23 15:00</v>
      </c>
      <c r="D134" s="116" t="s">
        <v>249</v>
      </c>
      <c r="E134" s="17" t="s">
        <v>7</v>
      </c>
      <c r="F134" s="15" t="s">
        <v>145</v>
      </c>
      <c r="G134" s="17" t="str">
        <f>VLOOKUP(J134,Hallen!$A$2:$B$63,2)</f>
        <v>Ohmberghalle Worbis</v>
      </c>
      <c r="H134" s="27" t="s">
        <v>125</v>
      </c>
      <c r="I134" s="35" t="s">
        <v>113</v>
      </c>
      <c r="J134">
        <v>203183</v>
      </c>
      <c r="M134" s="31">
        <v>45052</v>
      </c>
      <c r="N134" s="37">
        <v>0.625</v>
      </c>
    </row>
    <row r="135" spans="1:15" ht="26.1" hidden="1" customHeight="1" x14ac:dyDescent="0.25">
      <c r="A135" s="48">
        <v>90</v>
      </c>
      <c r="B135" s="46" t="str">
        <f t="shared" si="4"/>
        <v>Sa</v>
      </c>
      <c r="C135" s="47" t="str">
        <f t="shared" si="5"/>
        <v>06.05.23 16:30</v>
      </c>
      <c r="D135" s="16" t="s">
        <v>17</v>
      </c>
      <c r="E135" s="15" t="s">
        <v>7</v>
      </c>
      <c r="F135" s="15" t="s">
        <v>143</v>
      </c>
      <c r="G135" s="15" t="str">
        <f>VLOOKUP(J135,Hallen!$A$2:$B$63,2)</f>
        <v>Ohmberghalle Worbis</v>
      </c>
      <c r="H135" s="85" t="s">
        <v>125</v>
      </c>
      <c r="I135" s="35" t="s">
        <v>101</v>
      </c>
      <c r="J135">
        <v>203183</v>
      </c>
      <c r="M135" s="31">
        <v>45052</v>
      </c>
      <c r="N135" s="37">
        <v>0.6875</v>
      </c>
    </row>
    <row r="136" spans="1:15" ht="26.1" customHeight="1" thickBot="1" x14ac:dyDescent="0.3">
      <c r="A136" s="53"/>
      <c r="B136" s="46" t="str">
        <f t="shared" si="4"/>
        <v>So</v>
      </c>
      <c r="C136" s="47" t="str">
        <f t="shared" si="5"/>
        <v>07.05.23 16:30</v>
      </c>
      <c r="D136" s="115" t="s">
        <v>248</v>
      </c>
      <c r="E136" s="15" t="s">
        <v>21</v>
      </c>
      <c r="F136" s="15" t="s">
        <v>3</v>
      </c>
      <c r="G136" s="15" t="str">
        <f>VLOOKUP(J136,Hallen!$A$2:$B$63,2)</f>
        <v>Gö-Weende, 
James-Franck-Ring</v>
      </c>
      <c r="H136" s="24" t="s">
        <v>96</v>
      </c>
      <c r="I136" s="21" t="s">
        <v>255</v>
      </c>
      <c r="J136">
        <v>203112</v>
      </c>
      <c r="M136" s="31">
        <v>45053</v>
      </c>
      <c r="N136" s="37">
        <v>0.6875</v>
      </c>
    </row>
    <row r="137" spans="1:15" ht="26.1" customHeight="1" thickTop="1" thickBot="1" x14ac:dyDescent="0.3">
      <c r="A137" s="57"/>
      <c r="B137" s="46" t="str">
        <f t="shared" ref="B137:B138" si="14">CHOOSE(WEEKDAY(C137),"So","Mo","Di","Mi","Do","Fr","Sa")</f>
        <v>Sa</v>
      </c>
      <c r="C137" s="47" t="str">
        <f t="shared" ref="C137:C138" si="15">TEXT(M137,"TT.MM.JJ") &amp; " " &amp; TEXT(N137,"hh:mm")</f>
        <v>13.05.23 18:00</v>
      </c>
      <c r="D137" s="115" t="s">
        <v>248</v>
      </c>
      <c r="E137" s="15" t="s">
        <v>20</v>
      </c>
      <c r="F137" s="15" t="s">
        <v>3</v>
      </c>
      <c r="G137" s="15" t="str">
        <f>VLOOKUP(J137,Hallen!$A$2:$B$63,2)</f>
        <v>Rosdorf, Siedlungsweg</v>
      </c>
      <c r="H137" s="24" t="s">
        <v>96</v>
      </c>
      <c r="I137" s="21" t="s">
        <v>253</v>
      </c>
      <c r="J137">
        <v>203121</v>
      </c>
      <c r="M137" s="31">
        <v>45059</v>
      </c>
      <c r="N137" s="37">
        <v>0.75</v>
      </c>
    </row>
    <row r="138" spans="1:15" ht="26.1" hidden="1" customHeight="1" thickTop="1" thickBot="1" x14ac:dyDescent="0.25">
      <c r="A138" s="66"/>
      <c r="B138" s="51" t="e">
        <f t="shared" si="14"/>
        <v>#VALUE!</v>
      </c>
      <c r="C138" s="91" t="str">
        <f t="shared" si="15"/>
        <v>00.01.00 00:00</v>
      </c>
      <c r="D138" s="121" t="s">
        <v>249</v>
      </c>
      <c r="E138" s="17" t="s">
        <v>30</v>
      </c>
      <c r="F138" s="17" t="s">
        <v>7</v>
      </c>
      <c r="G138" s="17" t="e">
        <f>VLOOKUP(J138,Hallen!$A$2:$B$63,2)</f>
        <v>#N/A</v>
      </c>
      <c r="H138" s="26" t="s">
        <v>96</v>
      </c>
      <c r="I138" s="22" t="s">
        <v>173</v>
      </c>
      <c r="M138" s="31"/>
      <c r="N138" s="37"/>
    </row>
    <row r="139" spans="1:15" ht="26.1" hidden="1" customHeight="1" thickTop="1" x14ac:dyDescent="0.25">
      <c r="A139" s="82">
        <v>83</v>
      </c>
      <c r="B139" s="76" t="e">
        <f>CHOOSE(WEEKDAY(C139),"So","Mo","Di","Mi","Do","Fr","Sa")</f>
        <v>#VALUE!</v>
      </c>
      <c r="C139" s="118" t="str">
        <f>TEXT(M139,"TT.MM.JJ") &amp; " " &amp; TEXT(N139,"hh:mm")</f>
        <v>00.01.00 00:00</v>
      </c>
      <c r="D139" s="78" t="s">
        <v>17</v>
      </c>
      <c r="E139" s="79" t="s">
        <v>142</v>
      </c>
      <c r="F139" s="79" t="s">
        <v>7</v>
      </c>
      <c r="G139" s="79" t="str">
        <f>VLOOKUP(J139,Hallen!$A$2:$B$63,2)</f>
        <v>Uslar,Kurt- Zimmermann-Str.</v>
      </c>
      <c r="H139" s="80" t="s">
        <v>96</v>
      </c>
      <c r="I139" s="81" t="s">
        <v>111</v>
      </c>
      <c r="J139">
        <v>206103</v>
      </c>
      <c r="M139" s="31"/>
      <c r="N139" s="37"/>
    </row>
    <row r="140" spans="1:15" ht="26.1" hidden="1" customHeight="1" x14ac:dyDescent="0.25">
      <c r="A140" s="50">
        <v>49</v>
      </c>
      <c r="B140" s="51" t="e">
        <f t="shared" ref="B140" si="16">CHOOSE(WEEKDAY(C140),"So","Mo","Di","Mi","Do","Fr","Sa")</f>
        <v>#VALUE!</v>
      </c>
      <c r="C140" s="91" t="str">
        <f t="shared" ref="C140" si="17">TEXT(M140,"TT.MM.JJ") &amp; " " &amp; TEXT(N140,"hh:mm")</f>
        <v>00.01.00 00:00</v>
      </c>
      <c r="D140" s="34" t="s">
        <v>129</v>
      </c>
      <c r="E140" s="17" t="s">
        <v>130</v>
      </c>
      <c r="F140" s="17" t="s">
        <v>3</v>
      </c>
      <c r="G140" s="17" t="str">
        <f>VLOOKUP(J140,Hallen!$A$2:$B$63,2)</f>
        <v>Langelsheim, Glockenkamp 25</v>
      </c>
      <c r="H140" s="29" t="s">
        <v>96</v>
      </c>
      <c r="I140" s="22" t="s">
        <v>154</v>
      </c>
      <c r="J140">
        <v>204108</v>
      </c>
      <c r="M140" s="31"/>
      <c r="N140" s="37"/>
    </row>
    <row r="141" spans="1:15" ht="15.75" thickTop="1" x14ac:dyDescent="0.25"/>
  </sheetData>
  <autoFilter ref="D2:G140" xr:uid="{372713A6-F41E-443D-BB2D-97F5F0CA8EAC}">
    <filterColumn colId="0">
      <filters>
        <filter val="RR Regionsoberliga Männer St.B"/>
      </filters>
    </filterColumn>
  </autoFilter>
  <mergeCells count="11">
    <mergeCell ref="E26:F26"/>
    <mergeCell ref="E31:F31"/>
    <mergeCell ref="E39:F39"/>
    <mergeCell ref="E61:F61"/>
    <mergeCell ref="E69:F69"/>
    <mergeCell ref="E18:F18"/>
    <mergeCell ref="A1:H1"/>
    <mergeCell ref="B2:C2"/>
    <mergeCell ref="E5:F5"/>
    <mergeCell ref="E9:F9"/>
    <mergeCell ref="E14:F14"/>
  </mergeCells>
  <conditionalFormatting sqref="D2">
    <cfRule type="containsText" dxfId="74" priority="87" operator="containsText" text="Regionsklasse  Männer">
      <formula>NOT(ISERROR(SEARCH("Regionsklasse  Männer",D2)))</formula>
    </cfRule>
    <cfRule type="containsText" dxfId="73" priority="88" operator="containsText" text="männliche Jugend C">
      <formula>NOT(ISERROR(SEARCH("männliche Jugend C",D2)))</formula>
    </cfRule>
    <cfRule type="containsText" dxfId="72" priority="89" operator="containsText" text="männliche Jugend B">
      <formula>NOT(ISERROR(SEARCH("männliche Jugend B",D2)))</formula>
    </cfRule>
    <cfRule type="containsText" dxfId="71" priority="90" operator="containsText" text="weibliche Jugend B">
      <formula>NOT(ISERROR(SEARCH("weibliche Jugend B",D2)))</formula>
    </cfRule>
  </conditionalFormatting>
  <conditionalFormatting sqref="E26:E27">
    <cfRule type="containsText" dxfId="70" priority="84" operator="containsText" text="SV Einheit">
      <formula>NOT(ISERROR(SEARCH("SV Einheit",E26)))</formula>
    </cfRule>
  </conditionalFormatting>
  <conditionalFormatting sqref="E31">
    <cfRule type="containsText" dxfId="69" priority="83" operator="containsText" text="SV Einheit">
      <formula>NOT(ISERROR(SEARCH("SV Einheit",E31)))</formula>
    </cfRule>
  </conditionalFormatting>
  <conditionalFormatting sqref="E39">
    <cfRule type="containsText" dxfId="68" priority="82" operator="containsText" text="SV Einheit">
      <formula>NOT(ISERROR(SEARCH("SV Einheit",E39)))</formula>
    </cfRule>
  </conditionalFormatting>
  <conditionalFormatting sqref="E3:F4 E5">
    <cfRule type="containsText" dxfId="67" priority="85" operator="containsText" text="SV Einheit">
      <formula>NOT(ISERROR(SEARCH("SV Einheit",E3)))</formula>
    </cfRule>
  </conditionalFormatting>
  <conditionalFormatting sqref="E6:F8 E9 E10:F13 E14 E15:F17 E18 E19:F25 E28:F30 E32:F38 E40:F60 E61 E62:F68 E69">
    <cfRule type="containsText" dxfId="66" priority="86" operator="containsText" text="SV Einheit">
      <formula>NOT(ISERROR(SEARCH("SV Einheit",E6)))</formula>
    </cfRule>
  </conditionalFormatting>
  <conditionalFormatting sqref="E70:F140">
    <cfRule type="containsText" dxfId="65" priority="1" operator="containsText" text="SV Einheit">
      <formula>NOT(ISERROR(SEARCH("SV Einheit",E70)))</formula>
    </cfRule>
  </conditionalFormatting>
  <pageMargins left="0.51181102362204722" right="0.51181102362204722" top="0.39370078740157483" bottom="0.3937007874015748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4" operator="containsText" id="{79EBDEAC-C0F0-41F9-9E75-AE733EB6D3BA}">
            <xm:f>NOT(ISERROR(SEARCH($D$12,D3)))</xm:f>
            <xm:f>$D$12</xm:f>
            <x14:dxf>
              <font>
                <color rgb="FF0070C0"/>
              </font>
            </x14:dxf>
          </x14:cfRule>
          <x14:cfRule type="containsText" priority="75" operator="containsText" id="{BFA1905B-93C7-4C88-8BF9-FE9D1FF927AB}">
            <xm:f>NOT(ISERROR(SEARCH($D$10,D3)))</xm:f>
            <xm:f>$D$10</xm:f>
            <x14:dxf>
              <font>
                <color theme="0" tint="-0.499984740745262"/>
              </font>
            </x14:dxf>
          </x14:cfRule>
          <x14:cfRule type="containsText" priority="76" operator="containsText" id="{64D093E8-8FE1-4E35-8408-5C17A7180052}">
            <xm:f>NOT(ISERROR(SEARCH($D$7,D3)))</xm:f>
            <xm:f>$D$7</xm:f>
            <x14:dxf>
              <font>
                <color theme="7" tint="0.39994506668294322"/>
              </font>
            </x14:dxf>
          </x14:cfRule>
          <x14:cfRule type="containsText" priority="77" operator="containsText" id="{E388AEC9-19E6-48B4-AE38-5A4A2B303A02}">
            <xm:f>NOT(ISERROR(SEARCH($D$8,D3)))</xm:f>
            <xm:f>$D$8</xm:f>
            <x14:dxf>
              <font>
                <color theme="5" tint="-0.24994659260841701"/>
              </font>
            </x14:dxf>
          </x14:cfRule>
          <x14:cfRule type="containsText" priority="78" operator="containsText" id="{E70B7160-0056-4067-A2E3-A43CC9369A4F}">
            <xm:f>NOT(ISERROR(SEARCH($D$25,D3)))</xm:f>
            <xm:f>$D$25</xm:f>
            <x14:dxf>
              <font>
                <color rgb="FF00B050"/>
              </font>
            </x14:dxf>
          </x14:cfRule>
          <x14:cfRule type="containsText" priority="79" operator="containsText" id="{97578A43-FB3E-476A-B198-5575992E9E6F}">
            <xm:f>NOT(ISERROR(SEARCH($D$11,D3)))</xm:f>
            <xm:f>$D$11</xm:f>
            <x14:dxf>
              <font>
                <color rgb="FFFF0000"/>
              </font>
            </x14:dxf>
          </x14:cfRule>
          <x14:cfRule type="containsText" priority="80" operator="containsText" id="{8DC06115-7DC6-4D58-9AF6-1029D3CA8931}">
            <xm:f>NOT(ISERROR(SEARCH($D$47,D3)))</xm:f>
            <xm:f>$D$47</xm:f>
            <x14:dxf>
              <font>
                <color rgb="FF00B0F0"/>
              </font>
            </x14:dxf>
          </x14:cfRule>
          <x14:cfRule type="containsText" priority="81" operator="containsText" id="{20195735-F90D-4960-B689-A3980982A2C4}">
            <xm:f>NOT(ISERROR(SEARCH($D$13,D3)))</xm:f>
            <xm:f>$D$13</xm:f>
            <x14:dxf>
              <font>
                <color rgb="FF7030A0"/>
              </font>
            </x14:dxf>
          </x14:cfRule>
          <xm:sqref>D3:D99</xm:sqref>
        </x14:conditionalFormatting>
        <x14:conditionalFormatting xmlns:xm="http://schemas.microsoft.com/office/excel/2006/main">
          <x14:cfRule type="containsText" priority="92" operator="containsText" id="{6F931322-CFA1-411A-815D-ADF6EE3FD8D5}">
            <xm:f>NOT(ISERROR(SEARCH($D$10,D101)))</xm:f>
            <xm:f>$D$10</xm:f>
            <x14:dxf>
              <font>
                <color theme="0" tint="-0.499984740745262"/>
              </font>
            </x14:dxf>
          </x14:cfRule>
          <x14:cfRule type="containsText" priority="93" operator="containsText" id="{71FBC573-54A6-4F53-A939-A6A2140F8D28}">
            <xm:f>NOT(ISERROR(SEARCH($D$7,D101)))</xm:f>
            <xm:f>$D$7</xm:f>
            <x14:dxf>
              <font>
                <color theme="7" tint="0.39994506668294322"/>
              </font>
            </x14:dxf>
          </x14:cfRule>
          <x14:cfRule type="containsText" priority="94" operator="containsText" id="{39AAC8D8-6ED9-4173-B78D-009682449B79}">
            <xm:f>NOT(ISERROR(SEARCH($D$8,D101)))</xm:f>
            <xm:f>$D$8</xm:f>
            <x14:dxf>
              <font>
                <color theme="5" tint="-0.24994659260841701"/>
              </font>
            </x14:dxf>
          </x14:cfRule>
          <x14:cfRule type="containsText" priority="95" operator="containsText" id="{4C6B5A71-9695-4865-83C9-1892E7CA59B1}">
            <xm:f>NOT(ISERROR(SEARCH($D$25,D101)))</xm:f>
            <xm:f>$D$25</xm:f>
            <x14:dxf>
              <font>
                <color rgb="FF00B050"/>
              </font>
            </x14:dxf>
          </x14:cfRule>
          <x14:cfRule type="containsText" priority="96" operator="containsText" id="{3184ED13-55B9-4B81-B345-7048B1F5A808}">
            <xm:f>NOT(ISERROR(SEARCH($D$11,D101)))</xm:f>
            <xm:f>$D$11</xm:f>
            <x14:dxf>
              <font>
                <color rgb="FFFF0000"/>
              </font>
            </x14:dxf>
          </x14:cfRule>
          <x14:cfRule type="containsText" priority="97" operator="containsText" id="{F754DFBB-D3FF-4CFD-8BEA-B3D6068DA94F}">
            <xm:f>NOT(ISERROR(SEARCH($D$47,D101)))</xm:f>
            <xm:f>$D$47</xm:f>
            <x14:dxf>
              <font>
                <color rgb="FF00B0F0"/>
              </font>
            </x14:dxf>
          </x14:cfRule>
          <x14:cfRule type="containsText" priority="98" operator="containsText" id="{5D38FC91-F20F-4423-BC09-0F32475AB4F8}">
            <xm:f>NOT(ISERROR(SEARCH($D$13,D101)))</xm:f>
            <xm:f>$D$13</xm:f>
            <x14:dxf>
              <font>
                <color rgb="FF7030A0"/>
              </font>
            </x14:dxf>
          </x14:cfRule>
          <xm:sqref>D101 D112:D114 D121 D123 D127 D130 D133 D135 D139:D140</xm:sqref>
        </x14:conditionalFormatting>
        <x14:conditionalFormatting xmlns:xm="http://schemas.microsoft.com/office/excel/2006/main">
          <x14:cfRule type="containsText" priority="65" operator="containsText" id="{2A087D74-AD66-4B39-8F2E-A9F5AC21D2C3}">
            <xm:f>NOT(ISERROR(SEARCH($D$12,D103)))</xm:f>
            <xm:f>$D$12</xm:f>
            <x14:dxf>
              <font>
                <color rgb="FF0070C0"/>
              </font>
            </x14:dxf>
          </x14:cfRule>
          <x14:cfRule type="containsText" priority="66" operator="containsText" id="{15C06DC6-A9D8-44CA-B030-924E21701869}">
            <xm:f>NOT(ISERROR(SEARCH($D$10,D103)))</xm:f>
            <xm:f>$D$10</xm:f>
            <x14:dxf>
              <font>
                <color theme="0" tint="-0.499984740745262"/>
              </font>
            </x14:dxf>
          </x14:cfRule>
          <x14:cfRule type="containsText" priority="67" operator="containsText" id="{1555CB08-B423-4CC0-B282-B83FCE78C6B9}">
            <xm:f>NOT(ISERROR(SEARCH($D$7,D103)))</xm:f>
            <xm:f>$D$7</xm:f>
            <x14:dxf>
              <font>
                <color theme="7" tint="0.39994506668294322"/>
              </font>
            </x14:dxf>
          </x14:cfRule>
          <x14:cfRule type="containsText" priority="68" operator="containsText" id="{5EFB237F-78CD-4293-8743-55F726319CCF}">
            <xm:f>NOT(ISERROR(SEARCH($D$8,D103)))</xm:f>
            <xm:f>$D$8</xm:f>
            <x14:dxf>
              <font>
                <color theme="5" tint="-0.24994659260841701"/>
              </font>
            </x14:dxf>
          </x14:cfRule>
          <x14:cfRule type="containsText" priority="69" operator="containsText" id="{C95CCB0F-F6D9-4E1E-BD12-C9F7FF5B5EA6}">
            <xm:f>NOT(ISERROR(SEARCH($D$25,D103)))</xm:f>
            <xm:f>$D$25</xm:f>
            <x14:dxf>
              <font>
                <color rgb="FF00B050"/>
              </font>
            </x14:dxf>
          </x14:cfRule>
          <x14:cfRule type="containsText" priority="70" operator="containsText" id="{87D0848C-3F02-409C-B480-447E7BAA4C3C}">
            <xm:f>NOT(ISERROR(SEARCH($D$11,D103)))</xm:f>
            <xm:f>$D$11</xm:f>
            <x14:dxf>
              <font>
                <color rgb="FFFF0000"/>
              </font>
            </x14:dxf>
          </x14:cfRule>
          <x14:cfRule type="containsText" priority="71" operator="containsText" id="{8EF7F862-621C-403E-A44B-A31E04C2F9DC}">
            <xm:f>NOT(ISERROR(SEARCH($D$47,D103)))</xm:f>
            <xm:f>$D$47</xm:f>
            <x14:dxf>
              <font>
                <color rgb="FF00B0F0"/>
              </font>
            </x14:dxf>
          </x14:cfRule>
          <x14:cfRule type="containsText" priority="72" operator="containsText" id="{D417072C-39DF-427C-B994-7E5F0DB3D013}">
            <xm:f>NOT(ISERROR(SEARCH($D$13,D103)))</xm:f>
            <xm:f>$D$13</xm:f>
            <x14:dxf>
              <font>
                <color rgb="FF7030A0"/>
              </font>
            </x14:dxf>
          </x14:cfRule>
          <xm:sqref>D103:D110</xm:sqref>
        </x14:conditionalFormatting>
        <x14:conditionalFormatting xmlns:xm="http://schemas.microsoft.com/office/excel/2006/main">
          <x14:cfRule type="containsText" priority="25" operator="containsText" id="{C94080AF-C38F-4CB7-B075-3321C9DDEF15}">
            <xm:f>NOT(ISERROR(SEARCH($D$12,D116)))</xm:f>
            <xm:f>$D$12</xm:f>
            <x14:dxf>
              <font>
                <color rgb="FF0070C0"/>
              </font>
            </x14:dxf>
          </x14:cfRule>
          <x14:cfRule type="containsText" priority="26" operator="containsText" id="{E0BEEC2B-79E8-4617-895A-3157EC5D2E27}">
            <xm:f>NOT(ISERROR(SEARCH($D$10,D116)))</xm:f>
            <xm:f>$D$10</xm:f>
            <x14:dxf>
              <font>
                <color theme="0" tint="-0.499984740745262"/>
              </font>
            </x14:dxf>
          </x14:cfRule>
          <x14:cfRule type="containsText" priority="27" operator="containsText" id="{6D9710F4-EFCF-46D7-B9D3-12A0D7900F98}">
            <xm:f>NOT(ISERROR(SEARCH($D$7,D116)))</xm:f>
            <xm:f>$D$7</xm:f>
            <x14:dxf>
              <font>
                <color theme="7" tint="0.39994506668294322"/>
              </font>
            </x14:dxf>
          </x14:cfRule>
          <x14:cfRule type="containsText" priority="28" operator="containsText" id="{90340408-F62F-424D-B86B-6F345150261F}">
            <xm:f>NOT(ISERROR(SEARCH($D$8,D116)))</xm:f>
            <xm:f>$D$8</xm:f>
            <x14:dxf>
              <font>
                <color theme="5" tint="-0.24994659260841701"/>
              </font>
            </x14:dxf>
          </x14:cfRule>
          <x14:cfRule type="containsText" priority="29" operator="containsText" id="{84644B2B-0936-4672-ABEA-A3AD43752444}">
            <xm:f>NOT(ISERROR(SEARCH($D$25,D116)))</xm:f>
            <xm:f>$D$25</xm:f>
            <x14:dxf>
              <font>
                <color rgb="FF00B050"/>
              </font>
            </x14:dxf>
          </x14:cfRule>
          <x14:cfRule type="containsText" priority="30" operator="containsText" id="{A760014F-4F94-4438-A4D2-9659DBF72713}">
            <xm:f>NOT(ISERROR(SEARCH($D$11,D116)))</xm:f>
            <xm:f>$D$11</xm:f>
            <x14:dxf>
              <font>
                <color rgb="FFFF0000"/>
              </font>
            </x14:dxf>
          </x14:cfRule>
          <x14:cfRule type="containsText" priority="31" operator="containsText" id="{41D44E26-494F-49AA-BF29-2C8D8744E18D}">
            <xm:f>NOT(ISERROR(SEARCH($D$47,D116)))</xm:f>
            <xm:f>$D$47</xm:f>
            <x14:dxf>
              <font>
                <color rgb="FF00B0F0"/>
              </font>
            </x14:dxf>
          </x14:cfRule>
          <x14:cfRule type="containsText" priority="32" operator="containsText" id="{973ED072-E32C-474E-AF8B-429B908BBAF0}">
            <xm:f>NOT(ISERROR(SEARCH($D$13,D116)))</xm:f>
            <xm:f>$D$13</xm:f>
            <x14:dxf>
              <font>
                <color rgb="FF7030A0"/>
              </font>
            </x14:dxf>
          </x14:cfRule>
          <xm:sqref>D116:D119</xm:sqref>
        </x14:conditionalFormatting>
        <x14:conditionalFormatting xmlns:xm="http://schemas.microsoft.com/office/excel/2006/main">
          <x14:cfRule type="containsText" priority="11" operator="containsText" id="{95709F41-E18C-44AB-B5CA-3F6733155A2E}">
            <xm:f>NOT(ISERROR(SEARCH($D$12,D126)))</xm:f>
            <xm:f>$D$12</xm:f>
            <x14:dxf>
              <font>
                <color rgb="FF0070C0"/>
              </font>
            </x14:dxf>
          </x14:cfRule>
          <x14:cfRule type="containsText" priority="12" operator="containsText" id="{32FC0653-CE8F-48F6-B866-7AD134CC8C35}">
            <xm:f>NOT(ISERROR(SEARCH($D$10,D126)))</xm:f>
            <xm:f>$D$10</xm:f>
            <x14:dxf>
              <font>
                <color theme="0" tint="-0.499984740745262"/>
              </font>
            </x14:dxf>
          </x14:cfRule>
          <x14:cfRule type="containsText" priority="13" operator="containsText" id="{D8DDE274-D2E7-4B6B-AC43-2DE1C2AE452A}">
            <xm:f>NOT(ISERROR(SEARCH($D$7,D126)))</xm:f>
            <xm:f>$D$7</xm:f>
            <x14:dxf>
              <font>
                <color theme="7" tint="0.39994506668294322"/>
              </font>
            </x14:dxf>
          </x14:cfRule>
          <x14:cfRule type="containsText" priority="14" operator="containsText" id="{6983E456-5F56-40EC-B0F3-17EDB15580AA}">
            <xm:f>NOT(ISERROR(SEARCH($D$8,D126)))</xm:f>
            <xm:f>$D$8</xm:f>
            <x14:dxf>
              <font>
                <color theme="5" tint="-0.24994659260841701"/>
              </font>
            </x14:dxf>
          </x14:cfRule>
          <x14:cfRule type="containsText" priority="15" operator="containsText" id="{3F3A6FA8-AD30-4746-8E59-700632023B8C}">
            <xm:f>NOT(ISERROR(SEARCH($D$25,D126)))</xm:f>
            <xm:f>$D$25</xm:f>
            <x14:dxf>
              <font>
                <color rgb="FF00B050"/>
              </font>
            </x14:dxf>
          </x14:cfRule>
          <x14:cfRule type="containsText" priority="16" operator="containsText" id="{DD2A8A38-EF80-490D-91E9-06347E9C27B4}">
            <xm:f>NOT(ISERROR(SEARCH($D$11,D126)))</xm:f>
            <xm:f>$D$11</xm:f>
            <x14:dxf>
              <font>
                <color rgb="FFFF0000"/>
              </font>
            </x14:dxf>
          </x14:cfRule>
          <x14:cfRule type="containsText" priority="17" operator="containsText" id="{01F07679-6828-4465-BE5C-EDE22587AE84}">
            <xm:f>NOT(ISERROR(SEARCH($D$47,D126)))</xm:f>
            <xm:f>$D$47</xm:f>
            <x14:dxf>
              <font>
                <color rgb="FF00B0F0"/>
              </font>
            </x14:dxf>
          </x14:cfRule>
          <x14:cfRule type="containsText" priority="18" operator="containsText" id="{4AC3ECEB-CD1F-4876-84FB-ADF9A90F975C}">
            <xm:f>NOT(ISERROR(SEARCH($D$13,D126)))</xm:f>
            <xm:f>$D$13</xm:f>
            <x14:dxf>
              <font>
                <color rgb="FF7030A0"/>
              </font>
            </x14:dxf>
          </x14:cfRule>
          <xm:sqref>D126:D130</xm:sqref>
        </x14:conditionalFormatting>
        <x14:conditionalFormatting xmlns:xm="http://schemas.microsoft.com/office/excel/2006/main">
          <x14:cfRule type="containsText" priority="46" operator="containsText" id="{8E58FE70-DDFB-4A0E-BDA4-EA1DECB20802}">
            <xm:f>NOT(ISERROR(SEARCH($D$12,D129)))</xm:f>
            <xm:f>$D$12</xm:f>
            <x14:dxf>
              <font>
                <color rgb="FF0070C0"/>
              </font>
            </x14:dxf>
          </x14:cfRule>
          <x14:cfRule type="containsText" priority="47" operator="containsText" id="{5108A407-61C0-46AC-8371-D43BE46AB908}">
            <xm:f>NOT(ISERROR(SEARCH($D$10,D129)))</xm:f>
            <xm:f>$D$10</xm:f>
            <x14:dxf>
              <font>
                <color theme="0" tint="-0.499984740745262"/>
              </font>
            </x14:dxf>
          </x14:cfRule>
          <x14:cfRule type="containsText" priority="48" operator="containsText" id="{17CF60FB-5E3B-4806-B01D-7589C0E44231}">
            <xm:f>NOT(ISERROR(SEARCH($D$7,D129)))</xm:f>
            <xm:f>$D$7</xm:f>
            <x14:dxf>
              <font>
                <color theme="7" tint="0.39994506668294322"/>
              </font>
            </x14:dxf>
          </x14:cfRule>
          <x14:cfRule type="containsText" priority="49" operator="containsText" id="{81D2D8B9-1E61-47DE-A742-D225CEC032B0}">
            <xm:f>NOT(ISERROR(SEARCH($D$8,D129)))</xm:f>
            <xm:f>$D$8</xm:f>
            <x14:dxf>
              <font>
                <color theme="5" tint="-0.24994659260841701"/>
              </font>
            </x14:dxf>
          </x14:cfRule>
          <x14:cfRule type="containsText" priority="50" operator="containsText" id="{CA9B5246-7BF0-46C1-8424-A2DFB098E857}">
            <xm:f>NOT(ISERROR(SEARCH($D$25,D129)))</xm:f>
            <xm:f>$D$25</xm:f>
            <x14:dxf>
              <font>
                <color rgb="FF00B050"/>
              </font>
            </x14:dxf>
          </x14:cfRule>
          <x14:cfRule type="containsText" priority="51" operator="containsText" id="{CB3A3A52-22B3-47FD-9A74-1AA02EFFC2BC}">
            <xm:f>NOT(ISERROR(SEARCH($D$11,D129)))</xm:f>
            <xm:f>$D$11</xm:f>
            <x14:dxf>
              <font>
                <color rgb="FFFF0000"/>
              </font>
            </x14:dxf>
          </x14:cfRule>
          <x14:cfRule type="containsText" priority="52" operator="containsText" id="{F521D82B-9898-406F-A085-7CAB824909E8}">
            <xm:f>NOT(ISERROR(SEARCH($D$47,D129)))</xm:f>
            <xm:f>$D$47</xm:f>
            <x14:dxf>
              <font>
                <color rgb="FF00B0F0"/>
              </font>
            </x14:dxf>
          </x14:cfRule>
          <x14:cfRule type="containsText" priority="53" operator="containsText" id="{7E4EDC78-EFF2-4764-85F3-A90D3D4B0D68}">
            <xm:f>NOT(ISERROR(SEARCH($D$13,D129)))</xm:f>
            <xm:f>$D$13</xm:f>
            <x14:dxf>
              <font>
                <color rgb="FF7030A0"/>
              </font>
            </x14:dxf>
          </x14:cfRule>
          <xm:sqref>D129:D130</xm:sqref>
        </x14:conditionalFormatting>
        <x14:conditionalFormatting xmlns:xm="http://schemas.microsoft.com/office/excel/2006/main">
          <x14:cfRule type="containsText" priority="91" operator="containsText" id="{0BDFF5DF-6663-4ED7-B6F5-FF0F5FF3DDB5}">
            <xm:f>NOT(ISERROR(SEARCH($D$12,D101)))</xm:f>
            <xm:f>$D$12</xm:f>
            <x14:dxf>
              <font>
                <color rgb="FF0070C0"/>
              </font>
            </x14:dxf>
          </x14:cfRule>
          <xm:sqref>D130 D127 D101 D112:D114 D121 D123 D133 D135 D139:D140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C799B-F2AF-4B08-9C6A-7BC126C25741}">
  <sheetPr filterMode="1"/>
  <dimension ref="A1:N112"/>
  <sheetViews>
    <sheetView topLeftCell="B1" workbookViewId="0">
      <selection activeCell="F130" sqref="F130"/>
    </sheetView>
  </sheetViews>
  <sheetFormatPr baseColWidth="10" defaultRowHeight="15" x14ac:dyDescent="0.25"/>
  <cols>
    <col min="1" max="1" width="2.85546875" hidden="1" customWidth="1"/>
    <col min="2" max="2" width="3" customWidth="1"/>
    <col min="3" max="3" width="13.85546875" style="43" customWidth="1"/>
    <col min="4" max="4" width="19.42578125" style="45" customWidth="1"/>
    <col min="5" max="6" width="24.28515625" style="44" customWidth="1"/>
    <col min="7" max="7" width="17.28515625" style="44" customWidth="1"/>
    <col min="8" max="8" width="13.85546875" hidden="1" customWidth="1"/>
    <col min="9" max="9" width="17" customWidth="1"/>
    <col min="10" max="10" width="17" hidden="1" customWidth="1"/>
    <col min="11" max="14" width="11.42578125" hidden="1" customWidth="1"/>
  </cols>
  <sheetData>
    <row r="1" spans="1:14" ht="27" customHeight="1" x14ac:dyDescent="0.3">
      <c r="A1" s="178" t="s">
        <v>205</v>
      </c>
      <c r="B1" s="178"/>
      <c r="C1" s="178"/>
      <c r="D1" s="178"/>
      <c r="E1" s="178"/>
      <c r="F1" s="178"/>
      <c r="G1" s="178"/>
      <c r="H1" s="178"/>
      <c r="I1" s="31">
        <f ca="1">TODAY()</f>
        <v>45532</v>
      </c>
    </row>
    <row r="2" spans="1:14" ht="45" customHeight="1" x14ac:dyDescent="0.25">
      <c r="A2" s="38" t="s">
        <v>85</v>
      </c>
      <c r="B2" s="182" t="s">
        <v>86</v>
      </c>
      <c r="C2" s="183"/>
      <c r="D2" s="39" t="s">
        <v>87</v>
      </c>
      <c r="E2" s="40" t="s">
        <v>88</v>
      </c>
      <c r="F2" s="40" t="s">
        <v>89</v>
      </c>
      <c r="G2" s="40" t="s">
        <v>90</v>
      </c>
      <c r="H2" s="41" t="s">
        <v>116</v>
      </c>
      <c r="I2" s="42" t="s">
        <v>91</v>
      </c>
      <c r="J2" t="s">
        <v>1</v>
      </c>
      <c r="N2" t="s">
        <v>0</v>
      </c>
    </row>
    <row r="3" spans="1:14" ht="26.1" hidden="1" customHeight="1" thickBot="1" x14ac:dyDescent="0.3">
      <c r="A3" s="53"/>
      <c r="B3" s="54" t="str">
        <f t="shared" ref="B3:B4" si="0">CHOOSE(WEEKDAY(C3),"So","Mo","Di","Mi","Do","Fr","Sa")</f>
        <v>Sa</v>
      </c>
      <c r="C3" s="55" t="str">
        <f t="shared" ref="C3:C4" si="1">TEXT(M3,"TT.MM.JJ") &amp; " " &amp; TEXT(N3,"hh:mm")</f>
        <v>03.09.22 16:00</v>
      </c>
      <c r="D3" s="56" t="s">
        <v>163</v>
      </c>
      <c r="E3" s="18" t="s">
        <v>165</v>
      </c>
      <c r="F3" s="18" t="s">
        <v>166</v>
      </c>
      <c r="G3" s="18" t="str">
        <f>VLOOKUP(J3,Hallen!$A$2:$B$63,2)</f>
        <v>Ohmberghalle Worbis</v>
      </c>
      <c r="H3" s="25"/>
      <c r="I3" s="30" t="s">
        <v>107</v>
      </c>
      <c r="J3">
        <v>203183</v>
      </c>
      <c r="M3" s="31">
        <v>44807</v>
      </c>
      <c r="N3" s="37">
        <v>0.66666666666666663</v>
      </c>
    </row>
    <row r="4" spans="1:14" ht="26.1" hidden="1" customHeight="1" thickTop="1" thickBot="1" x14ac:dyDescent="0.3">
      <c r="A4" s="57"/>
      <c r="B4" s="58" t="str">
        <f t="shared" si="0"/>
        <v>Sa</v>
      </c>
      <c r="C4" s="59" t="str">
        <f t="shared" si="1"/>
        <v>10.09.22 17:00</v>
      </c>
      <c r="D4" s="60" t="s">
        <v>163</v>
      </c>
      <c r="E4" s="61" t="s">
        <v>164</v>
      </c>
      <c r="F4" s="61" t="s">
        <v>165</v>
      </c>
      <c r="G4" s="61" t="str">
        <f>VLOOKUP(J4,Hallen!$A$2:$B$63,2)</f>
        <v>Ohmberghalle Worbis</v>
      </c>
      <c r="H4" s="62"/>
      <c r="I4" s="63" t="s">
        <v>101</v>
      </c>
      <c r="J4">
        <v>203183</v>
      </c>
      <c r="M4" s="31">
        <v>44814</v>
      </c>
      <c r="N4" s="37">
        <v>0.70833333333333337</v>
      </c>
    </row>
    <row r="5" spans="1:14" ht="26.1" hidden="1" customHeight="1" thickTop="1" x14ac:dyDescent="0.25">
      <c r="A5" s="82"/>
      <c r="B5" s="76" t="str">
        <f>CHOOSE(WEEKDAY(C5),"So","Mo","Di","Mi","Do","Fr","Sa")</f>
        <v>Sa</v>
      </c>
      <c r="C5" s="77" t="str">
        <f>TEXT(M5,"TT.MM.JJ") &amp; " " &amp; TEXT(N5,"hh:mm")</f>
        <v>17.09.22 10:00</v>
      </c>
      <c r="D5" s="78" t="s">
        <v>197</v>
      </c>
      <c r="E5" s="184" t="s">
        <v>198</v>
      </c>
      <c r="F5" s="185"/>
      <c r="G5" s="79" t="s">
        <v>199</v>
      </c>
      <c r="H5" s="80"/>
      <c r="I5" s="83"/>
      <c r="M5" s="31">
        <v>44821</v>
      </c>
      <c r="N5" s="37">
        <v>0.41666666666666669</v>
      </c>
    </row>
    <row r="6" spans="1:14" ht="26.1" hidden="1" customHeight="1" thickBot="1" x14ac:dyDescent="0.3">
      <c r="A6" s="71">
        <v>5</v>
      </c>
      <c r="B6" s="72" t="str">
        <f>CHOOSE(WEEKDAY(C6),"So","Mo","Di","Mi","Do","Fr","Sa")</f>
        <v>So</v>
      </c>
      <c r="C6" s="73" t="str">
        <f>TEXT(M6,"TT.MM.JJ") &amp; " " &amp; TEXT(N6,"hh:mm")</f>
        <v>18.09.22 18:30</v>
      </c>
      <c r="D6" s="19" t="s">
        <v>17</v>
      </c>
      <c r="E6" s="20" t="s">
        <v>33</v>
      </c>
      <c r="F6" s="20" t="s">
        <v>7</v>
      </c>
      <c r="G6" s="20" t="str">
        <f>VLOOKUP(J6,Hallen!$A$2:$B$63,2)</f>
        <v>Gö-Geismar, SH II,
Schulweg</v>
      </c>
      <c r="H6" s="74" t="s">
        <v>96</v>
      </c>
      <c r="I6" s="33" t="s">
        <v>168</v>
      </c>
      <c r="J6">
        <v>203103</v>
      </c>
      <c r="M6" s="31">
        <v>44822</v>
      </c>
      <c r="N6" s="37">
        <v>0.77083333333333337</v>
      </c>
    </row>
    <row r="7" spans="1:14" ht="26.1" hidden="1" customHeight="1" thickTop="1" x14ac:dyDescent="0.25">
      <c r="A7" s="50">
        <v>4</v>
      </c>
      <c r="B7" s="51" t="str">
        <f t="shared" ref="B7:B76" si="2">CHOOSE(WEEKDAY(C7),"So","Mo","Di","Mi","Do","Fr","Sa")</f>
        <v>Sa</v>
      </c>
      <c r="C7" s="52" t="str">
        <f t="shared" ref="C7:C76" si="3">TEXT(M7,"TT.MM.JJ") &amp; " " &amp; TEXT(N7,"hh:mm")</f>
        <v>24.09.22 12:45</v>
      </c>
      <c r="D7" s="34" t="s">
        <v>129</v>
      </c>
      <c r="E7" s="17" t="s">
        <v>3</v>
      </c>
      <c r="F7" s="17" t="s">
        <v>130</v>
      </c>
      <c r="G7" s="17" t="str">
        <f>VLOOKUP(J7,Hallen!$A$2:$B$63,2)</f>
        <v>Ohmberghalle Worbis</v>
      </c>
      <c r="H7" s="36" t="s">
        <v>203</v>
      </c>
      <c r="I7" s="51"/>
      <c r="J7">
        <v>203183</v>
      </c>
      <c r="M7" s="31">
        <v>44828</v>
      </c>
      <c r="N7" s="37">
        <v>0.53125</v>
      </c>
    </row>
    <row r="8" spans="1:14" ht="26.1" hidden="1" customHeight="1" x14ac:dyDescent="0.25">
      <c r="A8" s="48">
        <v>4</v>
      </c>
      <c r="B8" s="46" t="str">
        <f t="shared" si="2"/>
        <v>Sa</v>
      </c>
      <c r="C8" s="47" t="str">
        <f t="shared" si="3"/>
        <v>24.09.22 14:15</v>
      </c>
      <c r="D8" s="16" t="s">
        <v>131</v>
      </c>
      <c r="E8" s="15" t="s">
        <v>3</v>
      </c>
      <c r="F8" s="15" t="s">
        <v>133</v>
      </c>
      <c r="G8" s="15" t="str">
        <f>VLOOKUP(J8,Hallen!$A$2:$B$63,2)</f>
        <v>Ohmberghalle Worbis</v>
      </c>
      <c r="H8" s="32" t="s">
        <v>152</v>
      </c>
      <c r="I8" s="46"/>
      <c r="J8">
        <v>203183</v>
      </c>
      <c r="M8" s="31">
        <v>44828</v>
      </c>
      <c r="N8" s="37">
        <v>0.59375</v>
      </c>
    </row>
    <row r="9" spans="1:14" ht="26.1" hidden="1" customHeight="1" x14ac:dyDescent="0.25">
      <c r="A9" s="48"/>
      <c r="B9" s="46" t="str">
        <f t="shared" si="2"/>
        <v>Sa</v>
      </c>
      <c r="C9" s="47" t="str">
        <f t="shared" si="3"/>
        <v>24.09.22 16:00</v>
      </c>
      <c r="D9" s="49" t="s">
        <v>126</v>
      </c>
      <c r="E9" s="186" t="s">
        <v>167</v>
      </c>
      <c r="F9" s="187"/>
      <c r="G9" s="15" t="str">
        <f>VLOOKUP(J9,Hallen!$A$2:$B$63,2)</f>
        <v>Ohmberghalle Worbis</v>
      </c>
      <c r="H9" s="32"/>
      <c r="I9" s="35" t="s">
        <v>107</v>
      </c>
      <c r="J9">
        <v>203183</v>
      </c>
      <c r="M9" s="31">
        <v>44828</v>
      </c>
      <c r="N9" s="37">
        <v>0.66666666666666663</v>
      </c>
    </row>
    <row r="10" spans="1:14" ht="26.1" hidden="1" customHeight="1" x14ac:dyDescent="0.25">
      <c r="A10" s="48">
        <v>2</v>
      </c>
      <c r="B10" s="46" t="str">
        <f t="shared" si="2"/>
        <v>So</v>
      </c>
      <c r="C10" s="47" t="str">
        <f t="shared" si="3"/>
        <v>25.09.22 13:15</v>
      </c>
      <c r="D10" s="16" t="s">
        <v>151</v>
      </c>
      <c r="E10" s="15" t="s">
        <v>10</v>
      </c>
      <c r="F10" s="15" t="s">
        <v>3</v>
      </c>
      <c r="G10" s="15" t="str">
        <f>VLOOKUP(J10,Hallen!$A$2:$B$63,2)</f>
        <v>Gö-Geismar, SH II,
Schulweg</v>
      </c>
      <c r="H10" s="24" t="s">
        <v>96</v>
      </c>
      <c r="I10" s="21" t="s">
        <v>153</v>
      </c>
      <c r="J10">
        <v>203103</v>
      </c>
      <c r="M10" s="31">
        <v>44829</v>
      </c>
      <c r="N10" s="37">
        <v>0.55208333333333337</v>
      </c>
    </row>
    <row r="11" spans="1:14" ht="26.1" hidden="1" customHeight="1" x14ac:dyDescent="0.25">
      <c r="A11" s="48">
        <v>9</v>
      </c>
      <c r="B11" s="46" t="str">
        <f t="shared" si="2"/>
        <v>So</v>
      </c>
      <c r="C11" s="47" t="str">
        <f t="shared" si="3"/>
        <v>25.09.22 14:00</v>
      </c>
      <c r="D11" s="16" t="s">
        <v>4</v>
      </c>
      <c r="E11" s="15" t="s">
        <v>30</v>
      </c>
      <c r="F11" s="15" t="s">
        <v>3</v>
      </c>
      <c r="G11" s="15" t="str">
        <f>VLOOKUP(J11,Hallen!$A$2:$B$63,2)</f>
        <v>Hattorf,
Angerstraße 19</v>
      </c>
      <c r="H11" s="24" t="s">
        <v>96</v>
      </c>
      <c r="I11" s="21" t="s">
        <v>109</v>
      </c>
      <c r="J11">
        <v>207102</v>
      </c>
      <c r="M11" s="31">
        <v>44829</v>
      </c>
      <c r="N11" s="37">
        <v>0.58333333333333337</v>
      </c>
    </row>
    <row r="12" spans="1:14" ht="26.1" hidden="1" customHeight="1" x14ac:dyDescent="0.25">
      <c r="A12" s="48">
        <v>8</v>
      </c>
      <c r="B12" s="46" t="str">
        <f t="shared" si="2"/>
        <v>So</v>
      </c>
      <c r="C12" s="47" t="str">
        <f t="shared" si="3"/>
        <v>25.09.22 15:00</v>
      </c>
      <c r="D12" s="16" t="s">
        <v>134</v>
      </c>
      <c r="E12" s="15" t="s">
        <v>5</v>
      </c>
      <c r="F12" s="15" t="s">
        <v>3</v>
      </c>
      <c r="G12" s="15" t="str">
        <f>VLOOKUP(J12,Hallen!$A$2:$B$63,2)</f>
        <v>Landolfshausen, DGH</v>
      </c>
      <c r="H12" s="24" t="s">
        <v>96</v>
      </c>
      <c r="I12" s="21" t="s">
        <v>105</v>
      </c>
      <c r="J12">
        <v>203130</v>
      </c>
      <c r="M12" s="31">
        <v>44829</v>
      </c>
      <c r="N12" s="37">
        <v>0.625</v>
      </c>
    </row>
    <row r="13" spans="1:14" ht="26.1" hidden="1" customHeight="1" x14ac:dyDescent="0.25">
      <c r="A13" s="48">
        <v>11</v>
      </c>
      <c r="B13" s="46" t="str">
        <f t="shared" si="2"/>
        <v>So</v>
      </c>
      <c r="C13" s="47" t="str">
        <f t="shared" si="3"/>
        <v>25.09.22 18:30</v>
      </c>
      <c r="D13" s="16" t="s">
        <v>118</v>
      </c>
      <c r="E13" s="15" t="s">
        <v>25</v>
      </c>
      <c r="F13" s="15" t="s">
        <v>3</v>
      </c>
      <c r="G13" s="15" t="str">
        <f>VLOOKUP(J13,Hallen!$A$2:$B$63,2)</f>
        <v>Gö-Geismar, SH II,
Schulweg</v>
      </c>
      <c r="H13" s="24" t="s">
        <v>96</v>
      </c>
      <c r="I13" s="21" t="s">
        <v>128</v>
      </c>
      <c r="J13">
        <v>203103</v>
      </c>
      <c r="M13" s="31">
        <v>44829</v>
      </c>
      <c r="N13" s="37">
        <v>0.77083333333333337</v>
      </c>
    </row>
    <row r="14" spans="1:14" ht="26.1" customHeight="1" x14ac:dyDescent="0.25">
      <c r="A14" s="48">
        <v>9</v>
      </c>
      <c r="B14" s="46" t="str">
        <f t="shared" si="2"/>
        <v>So</v>
      </c>
      <c r="C14" s="47" t="str">
        <f t="shared" si="3"/>
        <v>25.09.22 18:30</v>
      </c>
      <c r="D14" s="16" t="s">
        <v>135</v>
      </c>
      <c r="E14" s="15" t="s">
        <v>30</v>
      </c>
      <c r="F14" s="15" t="s">
        <v>3</v>
      </c>
      <c r="G14" s="15" t="str">
        <f>VLOOKUP(J14,Hallen!$A$2:$B$63,2)</f>
        <v>Hattorf,
Angerstraße 19</v>
      </c>
      <c r="H14" s="24" t="s">
        <v>96</v>
      </c>
      <c r="I14" s="21" t="s">
        <v>168</v>
      </c>
      <c r="J14">
        <v>207102</v>
      </c>
      <c r="M14" s="31">
        <v>44829</v>
      </c>
      <c r="N14" s="37">
        <v>0.77083333333333337</v>
      </c>
    </row>
    <row r="15" spans="1:14" ht="26.1" hidden="1" customHeight="1" thickTop="1" x14ac:dyDescent="0.25">
      <c r="A15" s="50"/>
      <c r="B15" s="51" t="str">
        <f t="shared" si="2"/>
        <v>Do</v>
      </c>
      <c r="C15" s="52" t="str">
        <f t="shared" si="3"/>
        <v>29.09.22 18:00</v>
      </c>
      <c r="D15" s="34" t="s">
        <v>200</v>
      </c>
      <c r="E15" s="188" t="s">
        <v>201</v>
      </c>
      <c r="F15" s="189"/>
      <c r="G15" s="17" t="s">
        <v>202</v>
      </c>
      <c r="H15" s="29" t="s">
        <v>96</v>
      </c>
      <c r="I15" s="22" t="s">
        <v>96</v>
      </c>
      <c r="M15" s="31">
        <v>44833</v>
      </c>
      <c r="N15" s="37">
        <v>0.75</v>
      </c>
    </row>
    <row r="16" spans="1:14" ht="26.1" hidden="1" customHeight="1" x14ac:dyDescent="0.25">
      <c r="A16" s="50">
        <v>14</v>
      </c>
      <c r="B16" s="51" t="str">
        <f t="shared" si="2"/>
        <v>Sa</v>
      </c>
      <c r="C16" s="52" t="str">
        <f t="shared" si="3"/>
        <v>01.10.22 13:15</v>
      </c>
      <c r="D16" s="34" t="s">
        <v>151</v>
      </c>
      <c r="E16" s="17" t="s">
        <v>3</v>
      </c>
      <c r="F16" s="17" t="s">
        <v>15</v>
      </c>
      <c r="G16" s="17" t="str">
        <f>VLOOKUP(J16,Hallen!$A$2:$B$63,2)</f>
        <v>Ohmberghalle Worbis</v>
      </c>
      <c r="H16" s="36" t="s">
        <v>203</v>
      </c>
      <c r="I16" s="26" t="s">
        <v>119</v>
      </c>
      <c r="J16">
        <v>203183</v>
      </c>
      <c r="M16" s="31">
        <v>44835</v>
      </c>
      <c r="N16" s="37">
        <v>0.55208333333333337</v>
      </c>
    </row>
    <row r="17" spans="1:14" ht="26.1" hidden="1" customHeight="1" x14ac:dyDescent="0.25">
      <c r="A17" s="48">
        <v>5</v>
      </c>
      <c r="B17" s="46" t="str">
        <f t="shared" si="2"/>
        <v>Sa</v>
      </c>
      <c r="C17" s="47" t="str">
        <f t="shared" si="3"/>
        <v>01.10.22 15:00</v>
      </c>
      <c r="D17" s="16" t="s">
        <v>134</v>
      </c>
      <c r="E17" s="15" t="s">
        <v>3</v>
      </c>
      <c r="F17" s="15" t="s">
        <v>11</v>
      </c>
      <c r="G17" s="15" t="str">
        <f>VLOOKUP(J17,Hallen!$A$2:$B$63,2)</f>
        <v>Ohmberghalle Worbis</v>
      </c>
      <c r="H17" s="32" t="s">
        <v>203</v>
      </c>
      <c r="I17" s="35" t="s">
        <v>113</v>
      </c>
      <c r="J17">
        <v>203183</v>
      </c>
      <c r="M17" s="31">
        <v>44835</v>
      </c>
      <c r="N17" s="37">
        <v>0.625</v>
      </c>
    </row>
    <row r="18" spans="1:14" ht="26.1" hidden="1" customHeight="1" thickTop="1" x14ac:dyDescent="0.25">
      <c r="A18" s="48"/>
      <c r="B18" s="46" t="str">
        <f t="shared" si="2"/>
        <v>Sa</v>
      </c>
      <c r="C18" s="84" t="str">
        <f t="shared" si="3"/>
        <v>01.10.22 16:30</v>
      </c>
      <c r="D18" s="16" t="s">
        <v>163</v>
      </c>
      <c r="E18" s="15" t="s">
        <v>164</v>
      </c>
      <c r="F18" s="15" t="s">
        <v>204</v>
      </c>
      <c r="G18" s="15" t="s">
        <v>65</v>
      </c>
      <c r="H18" s="32" t="s">
        <v>203</v>
      </c>
      <c r="I18" s="35" t="s">
        <v>101</v>
      </c>
      <c r="J18">
        <v>203183</v>
      </c>
      <c r="M18" s="31">
        <v>44835</v>
      </c>
      <c r="N18" s="37">
        <v>0.6875</v>
      </c>
    </row>
    <row r="19" spans="1:14" ht="26.1" hidden="1" customHeight="1" thickBot="1" x14ac:dyDescent="0.25">
      <c r="A19" s="48">
        <v>10</v>
      </c>
      <c r="B19" s="46" t="str">
        <f t="shared" si="2"/>
        <v>Sa</v>
      </c>
      <c r="C19" s="47" t="str">
        <f t="shared" si="3"/>
        <v>01.10.22 16:00</v>
      </c>
      <c r="D19" s="16" t="s">
        <v>129</v>
      </c>
      <c r="E19" s="15" t="s">
        <v>132</v>
      </c>
      <c r="F19" s="15" t="s">
        <v>3</v>
      </c>
      <c r="G19" s="15" t="str">
        <f>VLOOKUP(J19,Hallen!$A$2:$B$63,2)</f>
        <v>BS-Stöckheim, Siekgraben 46</v>
      </c>
      <c r="H19" s="24" t="s">
        <v>96</v>
      </c>
      <c r="I19" s="21" t="s">
        <v>154</v>
      </c>
      <c r="J19">
        <v>201131</v>
      </c>
      <c r="M19" s="31">
        <v>44835</v>
      </c>
      <c r="N19" s="37">
        <v>0.66666666666666663</v>
      </c>
    </row>
    <row r="20" spans="1:14" ht="26.1" hidden="1" customHeight="1" thickTop="1" x14ac:dyDescent="0.25">
      <c r="A20" s="66"/>
      <c r="B20" s="76" t="str">
        <f>CHOOSE(WEEKDAY(C20),"So","Mo","Di","Mi","Do","Fr","Sa")</f>
        <v>Fr</v>
      </c>
      <c r="C20" s="77" t="str">
        <f>TEXT(M20,"TT.MM.JJ") &amp; " " &amp; TEXT(N20,"hh:mm")</f>
        <v>07.10.22 10:00</v>
      </c>
      <c r="D20" s="78" t="s">
        <v>186</v>
      </c>
      <c r="E20" s="180" t="s">
        <v>191</v>
      </c>
      <c r="F20" s="181"/>
      <c r="G20" s="79" t="s">
        <v>65</v>
      </c>
      <c r="H20" s="80"/>
      <c r="I20" s="81"/>
      <c r="J20">
        <v>203183</v>
      </c>
      <c r="M20" s="31">
        <v>44841</v>
      </c>
      <c r="N20" s="37">
        <v>0.41666666666666669</v>
      </c>
    </row>
    <row r="21" spans="1:14" ht="26.1" hidden="1" customHeight="1" x14ac:dyDescent="0.25">
      <c r="A21" s="50">
        <v>14</v>
      </c>
      <c r="B21" s="51" t="str">
        <f t="shared" si="2"/>
        <v>Sa</v>
      </c>
      <c r="C21" s="52" t="str">
        <f t="shared" si="3"/>
        <v>08.10.22 13:15</v>
      </c>
      <c r="D21" s="34" t="s">
        <v>134</v>
      </c>
      <c r="E21" s="17" t="s">
        <v>3</v>
      </c>
      <c r="F21" s="17" t="s">
        <v>21</v>
      </c>
      <c r="G21" s="17" t="str">
        <f>VLOOKUP(J21,Hallen!$A$2:$B$63,2)</f>
        <v>Ohmberghalle Worbis</v>
      </c>
      <c r="H21" s="27" t="s">
        <v>125</v>
      </c>
      <c r="I21" s="26" t="s">
        <v>99</v>
      </c>
      <c r="J21">
        <v>203183</v>
      </c>
      <c r="M21" s="31">
        <v>44842</v>
      </c>
      <c r="N21" s="37">
        <v>0.55208333333333337</v>
      </c>
    </row>
    <row r="22" spans="1:14" ht="26.1" hidden="1" customHeight="1" x14ac:dyDescent="0.25">
      <c r="A22" s="48">
        <v>5</v>
      </c>
      <c r="B22" s="46" t="str">
        <f t="shared" si="2"/>
        <v>Sa</v>
      </c>
      <c r="C22" s="47" t="str">
        <f t="shared" si="3"/>
        <v>08.10.22 14:45</v>
      </c>
      <c r="D22" s="16" t="s">
        <v>151</v>
      </c>
      <c r="E22" s="15" t="s">
        <v>3</v>
      </c>
      <c r="F22" s="15" t="s">
        <v>136</v>
      </c>
      <c r="G22" s="15" t="str">
        <f>VLOOKUP(J22,Hallen!$A$2:$B$63,2)</f>
        <v>Ohmberghalle Worbis</v>
      </c>
      <c r="H22" s="27" t="s">
        <v>125</v>
      </c>
      <c r="I22" s="35" t="s">
        <v>100</v>
      </c>
      <c r="J22">
        <v>203183</v>
      </c>
      <c r="M22" s="31">
        <v>44842</v>
      </c>
      <c r="N22" s="37">
        <v>0.61458333333333337</v>
      </c>
    </row>
    <row r="23" spans="1:14" ht="26.1" hidden="1" customHeight="1" x14ac:dyDescent="0.25">
      <c r="A23" s="48">
        <v>12</v>
      </c>
      <c r="B23" s="46" t="str">
        <f t="shared" si="2"/>
        <v>Sa</v>
      </c>
      <c r="C23" s="47" t="str">
        <f t="shared" si="3"/>
        <v>08.10.22 16:15</v>
      </c>
      <c r="D23" s="16" t="s">
        <v>131</v>
      </c>
      <c r="E23" s="15" t="s">
        <v>3</v>
      </c>
      <c r="F23" s="15" t="s">
        <v>130</v>
      </c>
      <c r="G23" s="15" t="str">
        <f>VLOOKUP(J23,Hallen!$A$2:$B$63,2)</f>
        <v>Ohmberghalle Worbis</v>
      </c>
      <c r="H23" s="27" t="s">
        <v>125</v>
      </c>
      <c r="I23" s="35" t="s">
        <v>179</v>
      </c>
      <c r="J23">
        <v>203183</v>
      </c>
      <c r="M23" s="31">
        <v>44842</v>
      </c>
      <c r="N23" s="37">
        <v>0.67708333333333337</v>
      </c>
    </row>
    <row r="24" spans="1:14" ht="26.1" hidden="1" customHeight="1" x14ac:dyDescent="0.25">
      <c r="A24" s="48">
        <v>15</v>
      </c>
      <c r="B24" s="46" t="str">
        <f t="shared" si="2"/>
        <v>Sa</v>
      </c>
      <c r="C24" s="47" t="str">
        <f t="shared" si="3"/>
        <v>08.10.22 17:00</v>
      </c>
      <c r="D24" s="16" t="s">
        <v>129</v>
      </c>
      <c r="E24" s="15" t="s">
        <v>5</v>
      </c>
      <c r="F24" s="15" t="s">
        <v>3</v>
      </c>
      <c r="G24" s="15" t="str">
        <f>VLOOKUP(J24,Hallen!$A$2:$B$63,2)</f>
        <v>Duderstadt,
Auf der Klappe</v>
      </c>
      <c r="H24" s="24" t="s">
        <v>96</v>
      </c>
      <c r="I24" s="21" t="s">
        <v>121</v>
      </c>
      <c r="J24">
        <v>203160</v>
      </c>
      <c r="M24" s="31">
        <v>44842</v>
      </c>
      <c r="N24" s="37">
        <v>0.70833333333333337</v>
      </c>
    </row>
    <row r="25" spans="1:14" ht="26.1" hidden="1" customHeight="1" x14ac:dyDescent="0.25">
      <c r="A25" s="48">
        <v>17</v>
      </c>
      <c r="B25" s="46" t="str">
        <f t="shared" si="2"/>
        <v>Sa</v>
      </c>
      <c r="C25" s="47" t="str">
        <f t="shared" si="3"/>
        <v>08.10.22 18:00</v>
      </c>
      <c r="D25" s="16" t="s">
        <v>118</v>
      </c>
      <c r="E25" s="15" t="s">
        <v>3</v>
      </c>
      <c r="F25" s="15" t="s">
        <v>34</v>
      </c>
      <c r="G25" s="15" t="str">
        <f>VLOOKUP(J25,Hallen!$A$2:$B$63,2)</f>
        <v>Ohmberghalle Worbis</v>
      </c>
      <c r="H25" s="27" t="s">
        <v>125</v>
      </c>
      <c r="I25" s="35" t="s">
        <v>178</v>
      </c>
      <c r="J25">
        <v>203183</v>
      </c>
      <c r="M25" s="31">
        <v>44842</v>
      </c>
      <c r="N25" s="37">
        <v>0.75</v>
      </c>
    </row>
    <row r="26" spans="1:14" ht="26.1" hidden="1" customHeight="1" x14ac:dyDescent="0.25">
      <c r="A26" s="48">
        <v>14</v>
      </c>
      <c r="B26" s="46" t="str">
        <f t="shared" si="2"/>
        <v>Sa</v>
      </c>
      <c r="C26" s="47" t="str">
        <f t="shared" si="3"/>
        <v>08.10.22 19:15</v>
      </c>
      <c r="D26" s="16" t="s">
        <v>17</v>
      </c>
      <c r="E26" s="15" t="s">
        <v>25</v>
      </c>
      <c r="F26" s="15" t="s">
        <v>7</v>
      </c>
      <c r="G26" s="15" t="str">
        <f>VLOOKUP(J26,Hallen!$A$2:$B$63,2)</f>
        <v>Gö-Geismar, SH II,
Schulweg</v>
      </c>
      <c r="H26" s="24" t="s">
        <v>96</v>
      </c>
      <c r="I26" s="21" t="s">
        <v>169</v>
      </c>
      <c r="J26">
        <v>203103</v>
      </c>
      <c r="M26" s="31">
        <v>44842</v>
      </c>
      <c r="N26" s="37">
        <v>0.80208333333333337</v>
      </c>
    </row>
    <row r="27" spans="1:14" ht="26.1" customHeight="1" x14ac:dyDescent="0.25">
      <c r="A27" s="48">
        <v>14</v>
      </c>
      <c r="B27" s="46" t="str">
        <f t="shared" si="2"/>
        <v>Sa</v>
      </c>
      <c r="C27" s="47" t="str">
        <f t="shared" si="3"/>
        <v>08.10.22 20:00</v>
      </c>
      <c r="D27" s="16" t="s">
        <v>135</v>
      </c>
      <c r="E27" s="15" t="s">
        <v>3</v>
      </c>
      <c r="F27" s="15" t="s">
        <v>20</v>
      </c>
      <c r="G27" s="15" t="str">
        <f>VLOOKUP(J27,Hallen!$A$2:$B$63,2)</f>
        <v>Ohmberghalle Worbis</v>
      </c>
      <c r="H27" s="85" t="s">
        <v>125</v>
      </c>
      <c r="I27" s="35" t="s">
        <v>177</v>
      </c>
      <c r="J27">
        <v>203183</v>
      </c>
      <c r="M27" s="31">
        <v>44842</v>
      </c>
      <c r="N27" s="37">
        <v>0.83333333333333337</v>
      </c>
    </row>
    <row r="28" spans="1:14" ht="26.1" hidden="1" customHeight="1" thickBot="1" x14ac:dyDescent="0.3">
      <c r="A28" s="71">
        <v>5</v>
      </c>
      <c r="B28" s="72" t="str">
        <f t="shared" si="2"/>
        <v>So</v>
      </c>
      <c r="C28" s="73" t="str">
        <f t="shared" si="3"/>
        <v>09.10.22 09:45</v>
      </c>
      <c r="D28" s="19" t="s">
        <v>137</v>
      </c>
      <c r="E28" s="20" t="s">
        <v>9</v>
      </c>
      <c r="F28" s="20" t="s">
        <v>3</v>
      </c>
      <c r="G28" s="20" t="str">
        <f>VLOOKUP(J28,Hallen!$A$2:$B$63,2)</f>
        <v>Gö-Geismar, SH II,
Schulweg</v>
      </c>
      <c r="H28" s="74" t="s">
        <v>96</v>
      </c>
      <c r="I28" s="33" t="s">
        <v>155</v>
      </c>
      <c r="J28">
        <v>203103</v>
      </c>
      <c r="M28" s="31">
        <v>44843</v>
      </c>
      <c r="N28" s="37">
        <v>0.40625</v>
      </c>
    </row>
    <row r="29" spans="1:14" ht="26.1" hidden="1" customHeight="1" thickTop="1" thickBot="1" x14ac:dyDescent="0.3">
      <c r="A29" s="57"/>
      <c r="B29" s="58" t="str">
        <f>CHOOSE(WEEKDAY(C29),"So","Mo","Di","Mi","Do","Fr","Sa")</f>
        <v>Fr</v>
      </c>
      <c r="C29" s="59" t="str">
        <f>TEXT(M29,"TT.MM.JJ") &amp; " " &amp; TEXT(N29,"hh:mm")</f>
        <v>14.10.22 07:30</v>
      </c>
      <c r="D29" s="60" t="s">
        <v>186</v>
      </c>
      <c r="E29" s="190" t="s">
        <v>193</v>
      </c>
      <c r="F29" s="191"/>
      <c r="G29" s="61" t="s">
        <v>192</v>
      </c>
      <c r="H29" s="62"/>
      <c r="I29" s="64" t="s">
        <v>117</v>
      </c>
      <c r="J29">
        <v>203183</v>
      </c>
      <c r="M29" s="31">
        <v>44848</v>
      </c>
      <c r="N29" s="37">
        <v>0.3125</v>
      </c>
    </row>
    <row r="30" spans="1:14" ht="26.1" hidden="1" customHeight="1" thickTop="1" x14ac:dyDescent="0.25">
      <c r="A30" s="66"/>
      <c r="B30" s="67" t="str">
        <f t="shared" si="2"/>
        <v>Mi</v>
      </c>
      <c r="C30" s="68" t="str">
        <f t="shared" si="3"/>
        <v>19.10.22 08:00</v>
      </c>
      <c r="D30" s="34" t="s">
        <v>188</v>
      </c>
      <c r="E30" s="17" t="s">
        <v>189</v>
      </c>
      <c r="F30" s="69"/>
      <c r="G30" s="17" t="str">
        <f>VLOOKUP(J30,Hallen!$A$2:$B$63,2)</f>
        <v>Lunaparkhalle  Leinefelde</v>
      </c>
      <c r="H30" s="70"/>
      <c r="I30" s="22" t="s">
        <v>190</v>
      </c>
      <c r="J30">
        <v>203180</v>
      </c>
      <c r="M30" s="31">
        <v>44853</v>
      </c>
      <c r="N30" s="37">
        <v>0.33333333333333331</v>
      </c>
    </row>
    <row r="31" spans="1:14" ht="26.1" hidden="1" customHeight="1" x14ac:dyDescent="0.25">
      <c r="A31" s="48"/>
      <c r="B31" s="46" t="str">
        <f t="shared" si="2"/>
        <v>Do</v>
      </c>
      <c r="C31" s="47" t="str">
        <f t="shared" si="3"/>
        <v>20.10.22 08:00</v>
      </c>
      <c r="D31" s="16" t="s">
        <v>188</v>
      </c>
      <c r="E31" s="15" t="s">
        <v>189</v>
      </c>
      <c r="F31" s="15"/>
      <c r="G31" s="17" t="str">
        <f>VLOOKUP(J31,Hallen!$A$2:$B$63,2)</f>
        <v>Lunaparkhalle  Leinefelde</v>
      </c>
      <c r="H31" s="24"/>
      <c r="I31" s="21" t="s">
        <v>190</v>
      </c>
      <c r="J31">
        <v>203180</v>
      </c>
      <c r="M31" s="31">
        <v>44854</v>
      </c>
      <c r="N31" s="37">
        <v>0.33333333333333331</v>
      </c>
    </row>
    <row r="32" spans="1:14" ht="26.1" hidden="1" customHeight="1" thickBot="1" x14ac:dyDescent="0.3">
      <c r="A32" s="71"/>
      <c r="B32" s="72" t="str">
        <f t="shared" si="2"/>
        <v>Fr</v>
      </c>
      <c r="C32" s="73" t="str">
        <f t="shared" si="3"/>
        <v>21.10.22 08:00</v>
      </c>
      <c r="D32" s="56" t="s">
        <v>188</v>
      </c>
      <c r="E32" s="18" t="s">
        <v>189</v>
      </c>
      <c r="F32" s="20"/>
      <c r="G32" s="18" t="str">
        <f>VLOOKUP(J32,Hallen!$A$2:$B$63,2)</f>
        <v>Lunaparkhalle  Leinefelde</v>
      </c>
      <c r="H32" s="74"/>
      <c r="I32" s="23" t="s">
        <v>190</v>
      </c>
      <c r="J32">
        <v>203180</v>
      </c>
      <c r="M32" s="31">
        <v>44855</v>
      </c>
      <c r="N32" s="37">
        <v>0.33333333333333331</v>
      </c>
    </row>
    <row r="33" spans="1:14" ht="26.1" hidden="1" customHeight="1" thickTop="1" x14ac:dyDescent="0.25">
      <c r="A33" s="82"/>
      <c r="B33" s="76" t="str">
        <f>CHOOSE(WEEKDAY(C33),"So","Mo","Di","Mi","Do","Fr","Sa")</f>
        <v>Fr</v>
      </c>
      <c r="C33" s="77" t="str">
        <f>TEXT(M33,"TT.MM.JJ") &amp; " " &amp; TEXT(N33,"hh:mm")</f>
        <v>04.11.22 07:30</v>
      </c>
      <c r="D33" s="78" t="s">
        <v>186</v>
      </c>
      <c r="E33" s="180" t="s">
        <v>194</v>
      </c>
      <c r="F33" s="181"/>
      <c r="G33" s="79" t="s">
        <v>63</v>
      </c>
      <c r="H33" s="80"/>
      <c r="I33" s="81" t="s">
        <v>117</v>
      </c>
      <c r="J33">
        <v>203183</v>
      </c>
      <c r="M33" s="31">
        <v>44869</v>
      </c>
      <c r="N33" s="37">
        <v>0.3125</v>
      </c>
    </row>
    <row r="34" spans="1:14" ht="26.1" hidden="1" customHeight="1" x14ac:dyDescent="0.25">
      <c r="A34" s="50">
        <v>62</v>
      </c>
      <c r="B34" s="51" t="str">
        <f t="shared" si="2"/>
        <v>Sa</v>
      </c>
      <c r="C34" s="52" t="str">
        <f t="shared" si="3"/>
        <v>05.11.22 12:30</v>
      </c>
      <c r="D34" s="34" t="s">
        <v>134</v>
      </c>
      <c r="E34" s="17" t="s">
        <v>3</v>
      </c>
      <c r="F34" s="17" t="s">
        <v>6</v>
      </c>
      <c r="G34" s="17" t="str">
        <f>VLOOKUP(J34,Hallen!$A$2:$B$63,2)</f>
        <v>Ohmberghalle Worbis</v>
      </c>
      <c r="H34" s="36" t="s">
        <v>152</v>
      </c>
      <c r="I34" s="26" t="s">
        <v>180</v>
      </c>
      <c r="J34">
        <v>203183</v>
      </c>
      <c r="M34" s="31">
        <v>44870</v>
      </c>
      <c r="N34" s="37">
        <v>0.52083333333333337</v>
      </c>
    </row>
    <row r="35" spans="1:14" ht="26.1" hidden="1" customHeight="1" x14ac:dyDescent="0.25">
      <c r="A35" s="48">
        <v>43</v>
      </c>
      <c r="B35" s="46" t="str">
        <f t="shared" si="2"/>
        <v>Sa</v>
      </c>
      <c r="C35" s="47" t="str">
        <f t="shared" si="3"/>
        <v>05.11.22 15:30</v>
      </c>
      <c r="D35" s="16" t="s">
        <v>131</v>
      </c>
      <c r="E35" s="15" t="s">
        <v>3</v>
      </c>
      <c r="F35" s="15" t="s">
        <v>138</v>
      </c>
      <c r="G35" s="15" t="str">
        <f>VLOOKUP(J35,Hallen!$A$2:$B$63,2)</f>
        <v>Ohmberghalle Worbis</v>
      </c>
      <c r="H35" s="32" t="s">
        <v>152</v>
      </c>
      <c r="I35" s="35" t="s">
        <v>98</v>
      </c>
      <c r="J35">
        <v>203183</v>
      </c>
      <c r="M35" s="31">
        <v>44870</v>
      </c>
      <c r="N35" s="37">
        <v>0.64583333333333337</v>
      </c>
    </row>
    <row r="36" spans="1:14" ht="26.1" hidden="1" customHeight="1" x14ac:dyDescent="0.25">
      <c r="A36" s="48">
        <v>20</v>
      </c>
      <c r="B36" s="46" t="str">
        <f t="shared" si="2"/>
        <v>Sa</v>
      </c>
      <c r="C36" s="47" t="str">
        <f t="shared" si="3"/>
        <v>05.11.22 17:00</v>
      </c>
      <c r="D36" s="16" t="s">
        <v>129</v>
      </c>
      <c r="E36" s="15" t="s">
        <v>3</v>
      </c>
      <c r="F36" s="15" t="s">
        <v>13</v>
      </c>
      <c r="G36" s="15" t="str">
        <f>VLOOKUP(J36,Hallen!$A$2:$B$63,2)</f>
        <v>Ohmberghalle Worbis</v>
      </c>
      <c r="H36" s="32" t="s">
        <v>152</v>
      </c>
      <c r="I36" s="35" t="s">
        <v>181</v>
      </c>
      <c r="J36">
        <v>203183</v>
      </c>
      <c r="M36" s="31">
        <v>44870</v>
      </c>
      <c r="N36" s="37">
        <v>0.70833333333333337</v>
      </c>
    </row>
    <row r="37" spans="1:14" ht="26.1" customHeight="1" x14ac:dyDescent="0.25">
      <c r="A37" s="48">
        <v>16</v>
      </c>
      <c r="B37" s="46" t="str">
        <f t="shared" si="2"/>
        <v>Sa</v>
      </c>
      <c r="C37" s="47" t="str">
        <f t="shared" si="3"/>
        <v>05.11.22 20:00</v>
      </c>
      <c r="D37" s="16" t="s">
        <v>135</v>
      </c>
      <c r="E37" s="15" t="s">
        <v>18</v>
      </c>
      <c r="F37" s="15" t="s">
        <v>3</v>
      </c>
      <c r="G37" s="15" t="str">
        <f>VLOOKUP(J37,Hallen!$A$2:$B$63,2)</f>
        <v>Duderstadt,
Auf der Klappe</v>
      </c>
      <c r="H37" s="24" t="s">
        <v>96</v>
      </c>
      <c r="I37" s="21" t="s">
        <v>170</v>
      </c>
      <c r="J37">
        <v>203160</v>
      </c>
      <c r="M37" s="31">
        <v>44870</v>
      </c>
      <c r="N37" s="37">
        <v>0.83333333333333337</v>
      </c>
    </row>
    <row r="38" spans="1:14" ht="26.1" hidden="1" customHeight="1" x14ac:dyDescent="0.25">
      <c r="A38" s="50">
        <v>16</v>
      </c>
      <c r="B38" s="51" t="str">
        <f t="shared" si="2"/>
        <v>So</v>
      </c>
      <c r="C38" s="52" t="str">
        <f t="shared" si="3"/>
        <v>06.11.22 10:30</v>
      </c>
      <c r="D38" s="34" t="s">
        <v>4</v>
      </c>
      <c r="E38" s="17" t="s">
        <v>15</v>
      </c>
      <c r="F38" s="17" t="s">
        <v>3</v>
      </c>
      <c r="G38" s="17" t="str">
        <f>VLOOKUP(J38,Hallen!$A$2:$B$63,2)</f>
        <v>Göttingen,BBS II, Godehardtstr. 11</v>
      </c>
      <c r="H38" s="29" t="s">
        <v>96</v>
      </c>
      <c r="I38" s="22" t="s">
        <v>156</v>
      </c>
      <c r="J38">
        <v>203109</v>
      </c>
      <c r="M38" s="31">
        <v>44871</v>
      </c>
      <c r="N38" s="37">
        <v>0.4375</v>
      </c>
    </row>
    <row r="39" spans="1:14" ht="26.1" hidden="1" customHeight="1" x14ac:dyDescent="0.25">
      <c r="A39" s="48">
        <v>22</v>
      </c>
      <c r="B39" s="46" t="str">
        <f t="shared" si="2"/>
        <v>So</v>
      </c>
      <c r="C39" s="47" t="str">
        <f t="shared" si="3"/>
        <v>06.11.22 12:45</v>
      </c>
      <c r="D39" s="16" t="s">
        <v>118</v>
      </c>
      <c r="E39" s="15" t="s">
        <v>26</v>
      </c>
      <c r="F39" s="15" t="s">
        <v>3</v>
      </c>
      <c r="G39" s="15" t="str">
        <f>VLOOKUP(J39,Hallen!$A$2:$B$63,2)</f>
        <v>Katlenburg, SH Burgberg</v>
      </c>
      <c r="H39" s="24" t="s">
        <v>96</v>
      </c>
      <c r="I39" s="21" t="s">
        <v>124</v>
      </c>
      <c r="J39">
        <v>206104</v>
      </c>
      <c r="M39" s="31">
        <v>44871</v>
      </c>
      <c r="N39" s="37">
        <v>0.53125</v>
      </c>
    </row>
    <row r="40" spans="1:14" ht="26.1" hidden="1" customHeight="1" thickBot="1" x14ac:dyDescent="0.3">
      <c r="A40" s="53">
        <v>21</v>
      </c>
      <c r="B40" s="54" t="str">
        <f t="shared" si="2"/>
        <v>So</v>
      </c>
      <c r="C40" s="55" t="str">
        <f t="shared" si="3"/>
        <v>06.11.22 14:30</v>
      </c>
      <c r="D40" s="56" t="s">
        <v>17</v>
      </c>
      <c r="E40" s="18" t="s">
        <v>32</v>
      </c>
      <c r="F40" s="18" t="s">
        <v>7</v>
      </c>
      <c r="G40" s="18" t="str">
        <f>VLOOKUP(J40,Hallen!$A$2:$B$63,2)</f>
        <v>Gö-Weende, 
James-Franck-Ring</v>
      </c>
      <c r="H40" s="25" t="s">
        <v>96</v>
      </c>
      <c r="I40" s="23" t="s">
        <v>171</v>
      </c>
      <c r="J40">
        <v>203112</v>
      </c>
      <c r="M40" s="31">
        <v>44871</v>
      </c>
      <c r="N40" s="37">
        <v>0.60416666666666663</v>
      </c>
    </row>
    <row r="41" spans="1:14" ht="26.1" hidden="1" customHeight="1" thickTop="1" x14ac:dyDescent="0.25">
      <c r="A41" s="82"/>
      <c r="B41" s="76" t="str">
        <f>CHOOSE(WEEKDAY(C41),"So","Mo","Di","Mi","Do","Fr","Sa")</f>
        <v>Fr</v>
      </c>
      <c r="C41" s="77" t="str">
        <f>TEXT(M41,"TT.MM.JJ") &amp; " " &amp; TEXT(N41,"hh:mm")</f>
        <v>11.11.22 07:30</v>
      </c>
      <c r="D41" s="78" t="s">
        <v>186</v>
      </c>
      <c r="E41" s="180" t="s">
        <v>195</v>
      </c>
      <c r="F41" s="181"/>
      <c r="G41" s="79" t="s">
        <v>196</v>
      </c>
      <c r="H41" s="80"/>
      <c r="I41" s="81" t="s">
        <v>117</v>
      </c>
      <c r="J41">
        <v>203183</v>
      </c>
      <c r="M41" s="31">
        <v>44876</v>
      </c>
      <c r="N41" s="37">
        <v>0.3125</v>
      </c>
    </row>
    <row r="42" spans="1:14" ht="26.1" hidden="1" customHeight="1" x14ac:dyDescent="0.25">
      <c r="A42" s="50">
        <v>15</v>
      </c>
      <c r="B42" s="51" t="str">
        <f t="shared" si="2"/>
        <v>Fr</v>
      </c>
      <c r="C42" s="52" t="str">
        <f t="shared" si="3"/>
        <v>11.11.22 19:00</v>
      </c>
      <c r="D42" s="34" t="s">
        <v>131</v>
      </c>
      <c r="E42" s="17" t="s">
        <v>138</v>
      </c>
      <c r="F42" s="17" t="s">
        <v>3</v>
      </c>
      <c r="G42" s="17" t="str">
        <f>VLOOKUP(J42,Hallen!$A$2:$B$63,2)</f>
        <v>Bad Harzburg, Deilichstr.1</v>
      </c>
      <c r="H42" s="29" t="s">
        <v>96</v>
      </c>
      <c r="I42" s="22" t="s">
        <v>158</v>
      </c>
      <c r="J42">
        <v>204101</v>
      </c>
      <c r="M42" s="31">
        <v>44876</v>
      </c>
      <c r="N42" s="37">
        <v>0.79166666666666663</v>
      </c>
    </row>
    <row r="43" spans="1:14" ht="26.1" hidden="1" customHeight="1" x14ac:dyDescent="0.25">
      <c r="A43" s="48">
        <v>50</v>
      </c>
      <c r="B43" s="46" t="str">
        <f>CHOOSE(WEEKDAY(C43),"So","Mo","Di","Mi","Do","Fr","Sa")</f>
        <v>Sa</v>
      </c>
      <c r="C43" s="47" t="str">
        <f>TEXT(M43,"TT.MM.JJ") &amp; " " &amp; TEXT(N43,"hh:mm")</f>
        <v>12.11.22 16:00</v>
      </c>
      <c r="D43" s="16" t="s">
        <v>17</v>
      </c>
      <c r="E43" s="15" t="s">
        <v>7</v>
      </c>
      <c r="F43" s="15" t="s">
        <v>33</v>
      </c>
      <c r="G43" s="15" t="str">
        <f>VLOOKUP(J43,Hallen!$A$2:$B$63,2)</f>
        <v>Ohmberghalle Worbis</v>
      </c>
      <c r="H43" s="27" t="s">
        <v>125</v>
      </c>
      <c r="I43" s="35" t="s">
        <v>101</v>
      </c>
      <c r="J43">
        <v>203183</v>
      </c>
      <c r="M43" s="31">
        <v>44877</v>
      </c>
      <c r="N43" s="37">
        <v>0.66666666666666663</v>
      </c>
    </row>
    <row r="44" spans="1:14" ht="26.1" hidden="1" customHeight="1" x14ac:dyDescent="0.25">
      <c r="A44" s="50">
        <v>24</v>
      </c>
      <c r="B44" s="51" t="str">
        <f t="shared" si="2"/>
        <v>Sa</v>
      </c>
      <c r="C44" s="52" t="str">
        <f t="shared" si="3"/>
        <v>12.11.22 17:00</v>
      </c>
      <c r="D44" s="34" t="s">
        <v>129</v>
      </c>
      <c r="E44" s="17" t="s">
        <v>2</v>
      </c>
      <c r="F44" s="17" t="s">
        <v>3</v>
      </c>
      <c r="G44" s="17" t="str">
        <f>VLOOKUP(J44,Hallen!$A$2:$B$63,2)</f>
        <v>Uslar,Kurt- Zimmermann-Str.</v>
      </c>
      <c r="H44" s="29" t="s">
        <v>96</v>
      </c>
      <c r="I44" s="22" t="s">
        <v>127</v>
      </c>
      <c r="J44">
        <v>206103</v>
      </c>
      <c r="M44" s="31">
        <v>44877</v>
      </c>
      <c r="N44" s="37">
        <v>0.70833333333333337</v>
      </c>
    </row>
    <row r="45" spans="1:14" ht="26.1" hidden="1" customHeight="1" x14ac:dyDescent="0.25">
      <c r="A45" s="48">
        <v>2</v>
      </c>
      <c r="B45" s="46" t="str">
        <f t="shared" si="2"/>
        <v>Sa</v>
      </c>
      <c r="C45" s="47" t="str">
        <f t="shared" si="3"/>
        <v>12.11.22 18:00</v>
      </c>
      <c r="D45" s="16" t="s">
        <v>118</v>
      </c>
      <c r="E45" s="15" t="s">
        <v>3</v>
      </c>
      <c r="F45" s="15" t="s">
        <v>22</v>
      </c>
      <c r="G45" s="15" t="str">
        <f>VLOOKUP(J45,Hallen!$A$2:$B$63,2)</f>
        <v>Ohmberghalle Worbis</v>
      </c>
      <c r="H45" s="27" t="s">
        <v>125</v>
      </c>
      <c r="I45" s="35" t="s">
        <v>102</v>
      </c>
      <c r="J45">
        <v>203183</v>
      </c>
      <c r="M45" s="31">
        <v>44877</v>
      </c>
      <c r="N45" s="37">
        <v>0.75</v>
      </c>
    </row>
    <row r="46" spans="1:14" ht="26.1" customHeight="1" x14ac:dyDescent="0.25">
      <c r="A46" s="48">
        <v>1</v>
      </c>
      <c r="B46" s="46" t="str">
        <f t="shared" si="2"/>
        <v>Sa</v>
      </c>
      <c r="C46" s="47" t="str">
        <f t="shared" si="3"/>
        <v>12.11.22 20:00</v>
      </c>
      <c r="D46" s="16" t="s">
        <v>135</v>
      </c>
      <c r="E46" s="15" t="s">
        <v>3</v>
      </c>
      <c r="F46" s="15" t="s">
        <v>28</v>
      </c>
      <c r="G46" s="15" t="str">
        <f>VLOOKUP(J46,Hallen!$A$2:$B$63,2)</f>
        <v>Ohmberghalle Worbis</v>
      </c>
      <c r="H46" s="85" t="s">
        <v>125</v>
      </c>
      <c r="I46" s="35" t="s">
        <v>177</v>
      </c>
      <c r="J46">
        <v>203183</v>
      </c>
      <c r="M46" s="31">
        <v>44877</v>
      </c>
      <c r="N46" s="37">
        <v>0.83333333333333337</v>
      </c>
    </row>
    <row r="47" spans="1:14" ht="26.1" hidden="1" customHeight="1" thickBot="1" x14ac:dyDescent="0.3">
      <c r="A47" s="71">
        <v>23</v>
      </c>
      <c r="B47" s="72" t="str">
        <f t="shared" si="2"/>
        <v>So</v>
      </c>
      <c r="C47" s="73" t="str">
        <f t="shared" si="3"/>
        <v>13.11.22 11:30</v>
      </c>
      <c r="D47" s="19" t="s">
        <v>134</v>
      </c>
      <c r="E47" s="20" t="s">
        <v>9</v>
      </c>
      <c r="F47" s="20" t="s">
        <v>3</v>
      </c>
      <c r="G47" s="20" t="str">
        <f>VLOOKUP(J47,Hallen!$A$2:$B$63,2)</f>
        <v>Gö-Geismar, SH II,
Schulweg</v>
      </c>
      <c r="H47" s="74" t="s">
        <v>96</v>
      </c>
      <c r="I47" s="33" t="s">
        <v>157</v>
      </c>
      <c r="J47">
        <v>203103</v>
      </c>
      <c r="M47" s="31">
        <v>44878</v>
      </c>
      <c r="N47" s="37">
        <v>0.47916666666666669</v>
      </c>
    </row>
    <row r="48" spans="1:14" ht="26.1" hidden="1" customHeight="1" thickTop="1" x14ac:dyDescent="0.25">
      <c r="A48" s="50">
        <v>26</v>
      </c>
      <c r="B48" s="51" t="str">
        <f t="shared" si="2"/>
        <v>Sa</v>
      </c>
      <c r="C48" s="52" t="str">
        <f t="shared" si="3"/>
        <v>19.11.22 12:30</v>
      </c>
      <c r="D48" s="34" t="s">
        <v>134</v>
      </c>
      <c r="E48" s="17" t="s">
        <v>3</v>
      </c>
      <c r="F48" s="17" t="s">
        <v>12</v>
      </c>
      <c r="G48" s="17" t="str">
        <f>VLOOKUP(J48,Hallen!$A$2:$B$63,2)</f>
        <v>Ohmberghalle Worbis</v>
      </c>
      <c r="H48" s="36" t="s">
        <v>152</v>
      </c>
      <c r="I48" s="26" t="s">
        <v>182</v>
      </c>
      <c r="J48">
        <v>203183</v>
      </c>
      <c r="M48" s="31">
        <v>44884</v>
      </c>
      <c r="N48" s="37">
        <v>0.52083333333333337</v>
      </c>
    </row>
    <row r="49" spans="1:14" ht="26.1" hidden="1" customHeight="1" x14ac:dyDescent="0.25">
      <c r="A49" s="48">
        <v>1</v>
      </c>
      <c r="B49" s="46" t="str">
        <f t="shared" si="2"/>
        <v>Sa</v>
      </c>
      <c r="C49" s="47" t="str">
        <f t="shared" si="3"/>
        <v>19.11.22 14:00</v>
      </c>
      <c r="D49" s="16" t="s">
        <v>137</v>
      </c>
      <c r="E49" s="15" t="s">
        <v>3</v>
      </c>
      <c r="F49" s="15" t="s">
        <v>22</v>
      </c>
      <c r="G49" s="15" t="str">
        <f>VLOOKUP(J49,Hallen!$A$2:$B$63,2)</f>
        <v>Ohmberghalle Worbis</v>
      </c>
      <c r="H49" s="32" t="s">
        <v>152</v>
      </c>
      <c r="I49" s="35" t="s">
        <v>97</v>
      </c>
      <c r="J49">
        <v>203183</v>
      </c>
      <c r="M49" s="31">
        <v>44884</v>
      </c>
      <c r="N49" s="37">
        <v>0.58333333333333337</v>
      </c>
    </row>
    <row r="50" spans="1:14" ht="26.1" hidden="1" customHeight="1" x14ac:dyDescent="0.25">
      <c r="A50" s="48">
        <v>22</v>
      </c>
      <c r="B50" s="46" t="str">
        <f t="shared" si="2"/>
        <v>Sa</v>
      </c>
      <c r="C50" s="47" t="str">
        <f t="shared" si="3"/>
        <v>19.11.22 15:30</v>
      </c>
      <c r="D50" s="16" t="s">
        <v>4</v>
      </c>
      <c r="E50" s="15" t="s">
        <v>3</v>
      </c>
      <c r="F50" s="15" t="s">
        <v>6</v>
      </c>
      <c r="G50" s="15" t="str">
        <f>VLOOKUP(J50,Hallen!$A$2:$B$63,2)</f>
        <v>Ohmberghalle Worbis</v>
      </c>
      <c r="H50" s="32" t="s">
        <v>152</v>
      </c>
      <c r="I50" s="35" t="s">
        <v>98</v>
      </c>
      <c r="J50">
        <v>203183</v>
      </c>
      <c r="M50" s="31">
        <v>44884</v>
      </c>
      <c r="N50" s="37">
        <v>0.64583333333333337</v>
      </c>
    </row>
    <row r="51" spans="1:14" ht="26.1" hidden="1" customHeight="1" x14ac:dyDescent="0.25">
      <c r="A51" s="48">
        <v>26</v>
      </c>
      <c r="B51" s="46" t="str">
        <f t="shared" si="2"/>
        <v>Sa</v>
      </c>
      <c r="C51" s="47" t="str">
        <f t="shared" si="3"/>
        <v>19.11.22 17:00</v>
      </c>
      <c r="D51" s="16" t="s">
        <v>129</v>
      </c>
      <c r="E51" s="15" t="s">
        <v>3</v>
      </c>
      <c r="F51" s="15" t="s">
        <v>139</v>
      </c>
      <c r="G51" s="15" t="str">
        <f>VLOOKUP(J51,Hallen!$A$2:$B$63,2)</f>
        <v>Ohmberghalle Worbis</v>
      </c>
      <c r="H51" s="32" t="s">
        <v>152</v>
      </c>
      <c r="I51" s="35" t="s">
        <v>181</v>
      </c>
      <c r="J51">
        <v>203183</v>
      </c>
      <c r="M51" s="31">
        <v>44884</v>
      </c>
      <c r="N51" s="37">
        <v>0.70833333333333337</v>
      </c>
    </row>
    <row r="52" spans="1:14" ht="26.1" hidden="1" customHeight="1" x14ac:dyDescent="0.25">
      <c r="A52" s="48">
        <v>10</v>
      </c>
      <c r="B52" s="46" t="str">
        <f t="shared" si="2"/>
        <v>So</v>
      </c>
      <c r="C52" s="47" t="str">
        <f t="shared" si="3"/>
        <v>20.11.22 11:00</v>
      </c>
      <c r="D52" s="16" t="s">
        <v>151</v>
      </c>
      <c r="E52" s="15" t="s">
        <v>20</v>
      </c>
      <c r="F52" s="15" t="s">
        <v>3</v>
      </c>
      <c r="G52" s="15" t="str">
        <f>VLOOKUP(J52,Hallen!$A$2:$B$63,2)</f>
        <v>Rosdorf, Siedlungsweg</v>
      </c>
      <c r="H52" s="24" t="s">
        <v>96</v>
      </c>
      <c r="I52" s="21" t="s">
        <v>172</v>
      </c>
      <c r="J52">
        <v>203121</v>
      </c>
      <c r="M52" s="31">
        <v>44885</v>
      </c>
      <c r="N52" s="37">
        <v>0.45833333333333331</v>
      </c>
    </row>
    <row r="53" spans="1:14" ht="26.1" hidden="1" customHeight="1" thickBot="1" x14ac:dyDescent="0.3">
      <c r="A53" s="53">
        <v>20</v>
      </c>
      <c r="B53" s="54" t="str">
        <f t="shared" si="2"/>
        <v>So</v>
      </c>
      <c r="C53" s="55" t="str">
        <f t="shared" si="3"/>
        <v>20.11.22 13:00</v>
      </c>
      <c r="D53" s="56" t="s">
        <v>131</v>
      </c>
      <c r="E53" s="18" t="s">
        <v>13</v>
      </c>
      <c r="F53" s="18" t="s">
        <v>3</v>
      </c>
      <c r="G53" s="18" t="str">
        <f>VLOOKUP(J53,Hallen!$A$2:$B$63,2)</f>
        <v>Moringen, KGS Burgbreite</v>
      </c>
      <c r="H53" s="25" t="s">
        <v>96</v>
      </c>
      <c r="I53" s="23" t="s">
        <v>103</v>
      </c>
      <c r="J53">
        <v>206107</v>
      </c>
      <c r="M53" s="31">
        <v>44885</v>
      </c>
      <c r="N53" s="37">
        <v>0.54166666666666663</v>
      </c>
    </row>
    <row r="54" spans="1:14" ht="26.1" hidden="1" customHeight="1" thickTop="1" x14ac:dyDescent="0.25">
      <c r="A54" s="50">
        <v>8</v>
      </c>
      <c r="B54" s="51" t="str">
        <f t="shared" si="2"/>
        <v>Sa</v>
      </c>
      <c r="C54" s="52" t="str">
        <f t="shared" si="3"/>
        <v>26.11.22 13:30</v>
      </c>
      <c r="D54" s="34" t="s">
        <v>151</v>
      </c>
      <c r="E54" s="17" t="s">
        <v>3</v>
      </c>
      <c r="F54" s="17" t="s">
        <v>5</v>
      </c>
      <c r="G54" s="17" t="str">
        <f>VLOOKUP(J54,Hallen!$A$2:$B$63,2)</f>
        <v>Ohmberghalle Worbis</v>
      </c>
      <c r="H54" s="27" t="s">
        <v>125</v>
      </c>
      <c r="I54" s="26" t="s">
        <v>119</v>
      </c>
      <c r="J54">
        <v>203183</v>
      </c>
      <c r="M54" s="31">
        <v>44891</v>
      </c>
      <c r="N54" s="37">
        <v>0.5625</v>
      </c>
    </row>
    <row r="55" spans="1:14" ht="26.1" hidden="1" customHeight="1" x14ac:dyDescent="0.25">
      <c r="A55" s="48">
        <v>32</v>
      </c>
      <c r="B55" s="46" t="str">
        <f t="shared" si="2"/>
        <v>Sa</v>
      </c>
      <c r="C55" s="47" t="str">
        <f t="shared" si="3"/>
        <v>26.11.22 15:00</v>
      </c>
      <c r="D55" s="16" t="s">
        <v>129</v>
      </c>
      <c r="E55" s="15" t="s">
        <v>140</v>
      </c>
      <c r="F55" s="15" t="s">
        <v>3</v>
      </c>
      <c r="G55" s="15" t="str">
        <f>VLOOKUP(J55,Hallen!$A$2:$B$63,2)</f>
        <v>Liebenburg, Gitterweg 1</v>
      </c>
      <c r="H55" s="24" t="s">
        <v>96</v>
      </c>
      <c r="I55" s="21" t="s">
        <v>94</v>
      </c>
      <c r="J55">
        <v>204109</v>
      </c>
      <c r="M55" s="31">
        <v>44891</v>
      </c>
      <c r="N55" s="37">
        <v>0.625</v>
      </c>
    </row>
    <row r="56" spans="1:14" ht="26.1" hidden="1" customHeight="1" x14ac:dyDescent="0.25">
      <c r="A56" s="48">
        <v>1</v>
      </c>
      <c r="B56" s="46" t="str">
        <f t="shared" si="2"/>
        <v>Sa</v>
      </c>
      <c r="C56" s="47" t="str">
        <f t="shared" si="3"/>
        <v>26.11.22 15:00</v>
      </c>
      <c r="D56" s="16" t="s">
        <v>4</v>
      </c>
      <c r="E56" s="15" t="s">
        <v>3</v>
      </c>
      <c r="F56" s="15" t="s">
        <v>8</v>
      </c>
      <c r="G56" s="15" t="str">
        <f>VLOOKUP(J56,Hallen!$A$2:$B$63,2)</f>
        <v>Ohmberghalle Worbis</v>
      </c>
      <c r="H56" s="27" t="s">
        <v>125</v>
      </c>
      <c r="I56" s="35" t="s">
        <v>113</v>
      </c>
      <c r="J56">
        <v>203183</v>
      </c>
      <c r="M56" s="31">
        <v>44891</v>
      </c>
      <c r="N56" s="37">
        <v>0.625</v>
      </c>
    </row>
    <row r="57" spans="1:14" ht="26.1" hidden="1" customHeight="1" x14ac:dyDescent="0.25">
      <c r="A57" s="48">
        <v>24</v>
      </c>
      <c r="B57" s="46" t="str">
        <f t="shared" si="2"/>
        <v>Sa</v>
      </c>
      <c r="C57" s="47" t="str">
        <f t="shared" si="3"/>
        <v>26.11.22 16:30</v>
      </c>
      <c r="D57" s="16" t="s">
        <v>131</v>
      </c>
      <c r="E57" s="15" t="s">
        <v>3</v>
      </c>
      <c r="F57" s="15" t="s">
        <v>141</v>
      </c>
      <c r="G57" s="15" t="str">
        <f>VLOOKUP(J57,Hallen!$A$2:$B$63,2)</f>
        <v>Ohmberghalle Worbis</v>
      </c>
      <c r="H57" s="27" t="s">
        <v>125</v>
      </c>
      <c r="I57" s="35" t="s">
        <v>101</v>
      </c>
      <c r="J57">
        <v>203183</v>
      </c>
      <c r="M57" s="31">
        <v>44891</v>
      </c>
      <c r="N57" s="37">
        <v>0.6875</v>
      </c>
    </row>
    <row r="58" spans="1:14" ht="26.1" hidden="1" customHeight="1" x14ac:dyDescent="0.25">
      <c r="A58" s="48">
        <v>26</v>
      </c>
      <c r="B58" s="46" t="str">
        <f t="shared" si="2"/>
        <v>Sa</v>
      </c>
      <c r="C58" s="47" t="str">
        <f t="shared" si="3"/>
        <v>26.11.22 18:15</v>
      </c>
      <c r="D58" s="16" t="s">
        <v>17</v>
      </c>
      <c r="E58" s="15" t="s">
        <v>7</v>
      </c>
      <c r="F58" s="15" t="s">
        <v>27</v>
      </c>
      <c r="G58" s="15" t="str">
        <f>VLOOKUP(J58,Hallen!$A$2:$B$63,2)</f>
        <v>Ohmberghalle Worbis</v>
      </c>
      <c r="H58" s="27" t="s">
        <v>125</v>
      </c>
      <c r="I58" s="35" t="s">
        <v>102</v>
      </c>
      <c r="J58">
        <v>203183</v>
      </c>
      <c r="M58" s="31">
        <v>44891</v>
      </c>
      <c r="N58" s="37">
        <v>0.76041666666666663</v>
      </c>
    </row>
    <row r="59" spans="1:14" ht="26.1" customHeight="1" x14ac:dyDescent="0.25">
      <c r="A59" s="48">
        <v>22</v>
      </c>
      <c r="B59" s="46" t="str">
        <f t="shared" si="2"/>
        <v>Sa</v>
      </c>
      <c r="C59" s="47" t="str">
        <f t="shared" si="3"/>
        <v>26.11.22 20:00</v>
      </c>
      <c r="D59" s="16" t="s">
        <v>135</v>
      </c>
      <c r="E59" s="15" t="s">
        <v>3</v>
      </c>
      <c r="F59" s="15" t="s">
        <v>23</v>
      </c>
      <c r="G59" s="15" t="str">
        <f>VLOOKUP(J59,Hallen!$A$2:$B$63,2)</f>
        <v>Ohmberghalle Worbis</v>
      </c>
      <c r="H59" s="85" t="s">
        <v>125</v>
      </c>
      <c r="I59" s="35" t="s">
        <v>177</v>
      </c>
      <c r="J59">
        <v>203183</v>
      </c>
      <c r="M59" s="31">
        <v>44891</v>
      </c>
      <c r="N59" s="37">
        <v>0.83333333333333337</v>
      </c>
    </row>
    <row r="60" spans="1:14" ht="26.1" hidden="1" customHeight="1" thickBot="1" x14ac:dyDescent="0.3">
      <c r="A60" s="71">
        <v>10</v>
      </c>
      <c r="B60" s="72" t="str">
        <f t="shared" si="2"/>
        <v>So</v>
      </c>
      <c r="C60" s="73" t="str">
        <f t="shared" si="3"/>
        <v>27.11.22 10:00</v>
      </c>
      <c r="D60" s="19" t="s">
        <v>137</v>
      </c>
      <c r="E60" s="20" t="s">
        <v>14</v>
      </c>
      <c r="F60" s="20" t="s">
        <v>3</v>
      </c>
      <c r="G60" s="20" t="str">
        <f>VLOOKUP(J60,Hallen!$A$2:$B$63,2)</f>
        <v>Hattorf,
Angerstraße 19</v>
      </c>
      <c r="H60" s="74" t="s">
        <v>96</v>
      </c>
      <c r="I60" s="33" t="s">
        <v>93</v>
      </c>
      <c r="J60">
        <v>207102</v>
      </c>
      <c r="M60" s="31">
        <v>44892</v>
      </c>
      <c r="N60" s="37">
        <v>0.41666666666666669</v>
      </c>
    </row>
    <row r="61" spans="1:14" ht="26.1" hidden="1" customHeight="1" thickTop="1" x14ac:dyDescent="0.25">
      <c r="A61" s="50">
        <v>38</v>
      </c>
      <c r="B61" s="51" t="str">
        <f t="shared" si="2"/>
        <v>Sa</v>
      </c>
      <c r="C61" s="52" t="str">
        <f t="shared" si="3"/>
        <v>03.12.22 15:00</v>
      </c>
      <c r="D61" s="34" t="s">
        <v>129</v>
      </c>
      <c r="E61" s="17" t="s">
        <v>3</v>
      </c>
      <c r="F61" s="17" t="s">
        <v>138</v>
      </c>
      <c r="G61" s="17" t="str">
        <f>VLOOKUP(J61,Hallen!$A$2:$B$63,2)</f>
        <v>Ohmberghalle Worbis</v>
      </c>
      <c r="H61" s="36" t="s">
        <v>152</v>
      </c>
      <c r="I61" s="26" t="s">
        <v>113</v>
      </c>
      <c r="J61">
        <v>203183</v>
      </c>
      <c r="M61" s="31">
        <v>44898</v>
      </c>
      <c r="N61" s="37">
        <v>0.625</v>
      </c>
    </row>
    <row r="62" spans="1:14" ht="26.1" hidden="1" customHeight="1" x14ac:dyDescent="0.25">
      <c r="A62" s="48">
        <v>26</v>
      </c>
      <c r="B62" s="46" t="str">
        <f t="shared" si="2"/>
        <v>So</v>
      </c>
      <c r="C62" s="47" t="str">
        <f t="shared" si="3"/>
        <v>04.12.22 15:00</v>
      </c>
      <c r="D62" s="16" t="s">
        <v>4</v>
      </c>
      <c r="E62" s="15" t="s">
        <v>19</v>
      </c>
      <c r="F62" s="15" t="s">
        <v>3</v>
      </c>
      <c r="G62" s="15" t="str">
        <f>VLOOKUP(J62,Hallen!$A$2:$B$63,2)</f>
        <v>Rosdorf, Siedlungsweg</v>
      </c>
      <c r="H62" s="24" t="s">
        <v>96</v>
      </c>
      <c r="I62" s="21" t="s">
        <v>112</v>
      </c>
      <c r="J62">
        <v>203121</v>
      </c>
      <c r="M62" s="31">
        <v>44899</v>
      </c>
      <c r="N62" s="37">
        <v>0.625</v>
      </c>
    </row>
    <row r="63" spans="1:14" ht="26.1" customHeight="1" x14ac:dyDescent="0.25">
      <c r="A63" s="48">
        <v>26</v>
      </c>
      <c r="B63" s="46" t="str">
        <f t="shared" si="2"/>
        <v>So</v>
      </c>
      <c r="C63" s="47" t="str">
        <f t="shared" si="3"/>
        <v>04.12.22 18:30</v>
      </c>
      <c r="D63" s="16" t="s">
        <v>135</v>
      </c>
      <c r="E63" s="15" t="s">
        <v>21</v>
      </c>
      <c r="F63" s="15" t="s">
        <v>3</v>
      </c>
      <c r="G63" s="15" t="str">
        <f>VLOOKUP(J63,Hallen!$A$2:$B$63,2)</f>
        <v>Gö-Weende, 
James-Franck-Ring</v>
      </c>
      <c r="H63" s="24" t="s">
        <v>96</v>
      </c>
      <c r="I63" s="21" t="s">
        <v>168</v>
      </c>
      <c r="J63">
        <v>203112</v>
      </c>
      <c r="M63" s="31">
        <v>44899</v>
      </c>
      <c r="N63" s="37">
        <v>0.77083333333333337</v>
      </c>
    </row>
    <row r="64" spans="1:14" ht="26.1" hidden="1" customHeight="1" thickTop="1" x14ac:dyDescent="0.25">
      <c r="A64" s="50">
        <v>34</v>
      </c>
      <c r="B64" s="51" t="str">
        <f t="shared" si="2"/>
        <v>Sa</v>
      </c>
      <c r="C64" s="52" t="str">
        <f t="shared" si="3"/>
        <v>10.12.22 13:45</v>
      </c>
      <c r="D64" s="34" t="s">
        <v>4</v>
      </c>
      <c r="E64" s="17" t="s">
        <v>3</v>
      </c>
      <c r="F64" s="17" t="s">
        <v>2</v>
      </c>
      <c r="G64" s="17" t="str">
        <f>VLOOKUP(J64,Hallen!$A$2:$B$63,2)</f>
        <v>Ohmberghalle Worbis</v>
      </c>
      <c r="H64" s="27" t="s">
        <v>125</v>
      </c>
      <c r="I64" s="26" t="s">
        <v>183</v>
      </c>
      <c r="J64">
        <v>203183</v>
      </c>
      <c r="M64" s="31">
        <v>44905</v>
      </c>
      <c r="N64" s="37">
        <v>0.57291666666666663</v>
      </c>
    </row>
    <row r="65" spans="1:14" ht="26.1" hidden="1" customHeight="1" x14ac:dyDescent="0.25">
      <c r="A65" s="48">
        <v>14</v>
      </c>
      <c r="B65" s="46" t="str">
        <f t="shared" si="2"/>
        <v>Sa</v>
      </c>
      <c r="C65" s="47" t="str">
        <f t="shared" si="3"/>
        <v>10.12.22 15:15</v>
      </c>
      <c r="D65" s="16" t="s">
        <v>137</v>
      </c>
      <c r="E65" s="15" t="s">
        <v>3</v>
      </c>
      <c r="F65" s="15" t="s">
        <v>20</v>
      </c>
      <c r="G65" s="15" t="str">
        <f>VLOOKUP(J65,Hallen!$A$2:$B$63,2)</f>
        <v>Ohmberghalle Worbis</v>
      </c>
      <c r="H65" s="27" t="s">
        <v>125</v>
      </c>
      <c r="I65" s="35" t="s">
        <v>184</v>
      </c>
      <c r="J65">
        <v>203183</v>
      </c>
      <c r="M65" s="31">
        <v>44905</v>
      </c>
      <c r="N65" s="37">
        <v>0.63541666666666663</v>
      </c>
    </row>
    <row r="66" spans="1:14" ht="26.1" hidden="1" customHeight="1" x14ac:dyDescent="0.25">
      <c r="A66" s="48">
        <v>25</v>
      </c>
      <c r="B66" s="46" t="str">
        <f t="shared" si="2"/>
        <v>Sa</v>
      </c>
      <c r="C66" s="47" t="str">
        <f t="shared" si="3"/>
        <v>10.12.22 16:45</v>
      </c>
      <c r="D66" s="16" t="s">
        <v>131</v>
      </c>
      <c r="E66" s="15" t="s">
        <v>3</v>
      </c>
      <c r="F66" s="15" t="s">
        <v>139</v>
      </c>
      <c r="G66" s="15" t="str">
        <f>VLOOKUP(J66,Hallen!$A$2:$B$63,2)</f>
        <v>Ohmberghalle Worbis</v>
      </c>
      <c r="H66" s="27" t="s">
        <v>125</v>
      </c>
      <c r="I66" s="35" t="s">
        <v>185</v>
      </c>
      <c r="J66">
        <v>203183</v>
      </c>
      <c r="M66" s="31">
        <v>44905</v>
      </c>
      <c r="N66" s="37">
        <v>0.69791666666666663</v>
      </c>
    </row>
    <row r="67" spans="1:14" ht="26.1" hidden="1" customHeight="1" x14ac:dyDescent="0.25">
      <c r="A67" s="48">
        <v>39</v>
      </c>
      <c r="B67" s="46" t="str">
        <f t="shared" si="2"/>
        <v>Sa</v>
      </c>
      <c r="C67" s="47" t="str">
        <f t="shared" si="3"/>
        <v>10.12.22 18:15</v>
      </c>
      <c r="D67" s="16" t="s">
        <v>17</v>
      </c>
      <c r="E67" s="15" t="s">
        <v>7</v>
      </c>
      <c r="F67" s="15" t="s">
        <v>142</v>
      </c>
      <c r="G67" s="15" t="str">
        <f>VLOOKUP(J67,Hallen!$A$2:$B$63,2)</f>
        <v>Ohmberghalle Worbis</v>
      </c>
      <c r="H67" s="27" t="s">
        <v>125</v>
      </c>
      <c r="I67" s="35" t="s">
        <v>102</v>
      </c>
      <c r="J67">
        <v>203183</v>
      </c>
      <c r="M67" s="31">
        <v>44905</v>
      </c>
      <c r="N67" s="37">
        <v>0.76041666666666663</v>
      </c>
    </row>
    <row r="68" spans="1:14" ht="26.1" customHeight="1" x14ac:dyDescent="0.25">
      <c r="A68" s="48">
        <v>34</v>
      </c>
      <c r="B68" s="46" t="str">
        <f t="shared" si="2"/>
        <v>Sa</v>
      </c>
      <c r="C68" s="47" t="str">
        <f t="shared" si="3"/>
        <v>10.12.22 20:00</v>
      </c>
      <c r="D68" s="16" t="s">
        <v>135</v>
      </c>
      <c r="E68" s="15" t="s">
        <v>3</v>
      </c>
      <c r="F68" s="15" t="s">
        <v>26</v>
      </c>
      <c r="G68" s="15" t="str">
        <f>VLOOKUP(J68,Hallen!$A$2:$B$63,2)</f>
        <v>Ohmberghalle Worbis</v>
      </c>
      <c r="H68" s="85" t="s">
        <v>125</v>
      </c>
      <c r="I68" s="35" t="s">
        <v>177</v>
      </c>
      <c r="J68">
        <v>203183</v>
      </c>
      <c r="M68" s="31">
        <v>44905</v>
      </c>
      <c r="N68" s="37">
        <v>0.83333333333333337</v>
      </c>
    </row>
    <row r="69" spans="1:14" ht="26.1" hidden="1" customHeight="1" x14ac:dyDescent="0.25">
      <c r="A69" s="50">
        <v>32</v>
      </c>
      <c r="B69" s="51" t="str">
        <f t="shared" si="2"/>
        <v>So</v>
      </c>
      <c r="C69" s="52" t="str">
        <f t="shared" si="3"/>
        <v>11.12.22 10:30</v>
      </c>
      <c r="D69" s="34" t="s">
        <v>134</v>
      </c>
      <c r="E69" s="17" t="s">
        <v>14</v>
      </c>
      <c r="F69" s="17" t="s">
        <v>3</v>
      </c>
      <c r="G69" s="17" t="str">
        <f>VLOOKUP(J69,Hallen!$A$2:$B$63,2)</f>
        <v>Herzberg, Berliner Str. 6</v>
      </c>
      <c r="H69" s="29" t="s">
        <v>96</v>
      </c>
      <c r="I69" s="22" t="s">
        <v>173</v>
      </c>
      <c r="J69">
        <v>207103</v>
      </c>
      <c r="M69" s="31">
        <v>44906</v>
      </c>
      <c r="N69" s="37">
        <v>0.4375</v>
      </c>
    </row>
    <row r="70" spans="1:14" ht="26.1" hidden="1" customHeight="1" x14ac:dyDescent="0.25">
      <c r="A70" s="48">
        <v>34</v>
      </c>
      <c r="B70" s="46" t="str">
        <f t="shared" si="2"/>
        <v>So</v>
      </c>
      <c r="C70" s="47" t="str">
        <f t="shared" si="3"/>
        <v>11.12.22 11:00</v>
      </c>
      <c r="D70" s="16" t="s">
        <v>118</v>
      </c>
      <c r="E70" s="15" t="s">
        <v>16</v>
      </c>
      <c r="F70" s="15" t="s">
        <v>3</v>
      </c>
      <c r="G70" s="15" t="str">
        <f>VLOOKUP(J70,Hallen!$A$2:$B$63,2)</f>
        <v>Göttingen,BBS II, Godehardtstr. 11</v>
      </c>
      <c r="H70" s="24" t="s">
        <v>96</v>
      </c>
      <c r="I70" s="21" t="s">
        <v>172</v>
      </c>
      <c r="J70">
        <v>203109</v>
      </c>
      <c r="M70" s="31">
        <v>44906</v>
      </c>
      <c r="N70" s="37">
        <v>0.45833333333333331</v>
      </c>
    </row>
    <row r="71" spans="1:14" ht="26.1" hidden="1" customHeight="1" thickBot="1" x14ac:dyDescent="0.3">
      <c r="A71" s="53">
        <v>44</v>
      </c>
      <c r="B71" s="54" t="str">
        <f t="shared" si="2"/>
        <v>So</v>
      </c>
      <c r="C71" s="55" t="str">
        <f t="shared" si="3"/>
        <v>11.12.22 13:00</v>
      </c>
      <c r="D71" s="56" t="s">
        <v>129</v>
      </c>
      <c r="E71" s="18" t="s">
        <v>141</v>
      </c>
      <c r="F71" s="18" t="s">
        <v>3</v>
      </c>
      <c r="G71" s="18" t="str">
        <f>VLOOKUP(J71,Hallen!$A$2:$B$63,2)</f>
        <v>Sickte, Schulweg 2</v>
      </c>
      <c r="H71" s="25" t="s">
        <v>96</v>
      </c>
      <c r="I71" s="23" t="s">
        <v>157</v>
      </c>
      <c r="J71">
        <v>201112</v>
      </c>
      <c r="M71" s="31">
        <v>44906</v>
      </c>
      <c r="N71" s="37">
        <v>0.54166666666666663</v>
      </c>
    </row>
    <row r="72" spans="1:14" ht="26.1" hidden="1" customHeight="1" thickTop="1" x14ac:dyDescent="0.25">
      <c r="A72" s="50">
        <v>49</v>
      </c>
      <c r="B72" s="51" t="str">
        <f t="shared" si="2"/>
        <v>Sa</v>
      </c>
      <c r="C72" s="52" t="str">
        <f t="shared" si="3"/>
        <v>17.12.22 15:15</v>
      </c>
      <c r="D72" s="34" t="s">
        <v>129</v>
      </c>
      <c r="E72" s="17" t="s">
        <v>130</v>
      </c>
      <c r="F72" s="17" t="s">
        <v>3</v>
      </c>
      <c r="G72" s="17" t="str">
        <f>VLOOKUP(J72,Hallen!$A$2:$B$63,2)</f>
        <v>Langelsheim, Glockenkamp 25</v>
      </c>
      <c r="H72" s="29" t="s">
        <v>96</v>
      </c>
      <c r="I72" s="22" t="s">
        <v>154</v>
      </c>
      <c r="J72">
        <v>204108</v>
      </c>
      <c r="M72" s="31">
        <v>44912</v>
      </c>
      <c r="N72" s="37">
        <v>0.63541666666666663</v>
      </c>
    </row>
    <row r="73" spans="1:14" ht="26.1" hidden="1" customHeight="1" thickBot="1" x14ac:dyDescent="0.3">
      <c r="A73" s="53">
        <v>6</v>
      </c>
      <c r="B73" s="54" t="str">
        <f t="shared" si="2"/>
        <v>So</v>
      </c>
      <c r="C73" s="55" t="str">
        <f t="shared" si="3"/>
        <v>18.12.22 17:00</v>
      </c>
      <c r="D73" s="56" t="s">
        <v>131</v>
      </c>
      <c r="E73" s="18" t="s">
        <v>140</v>
      </c>
      <c r="F73" s="18" t="s">
        <v>3</v>
      </c>
      <c r="G73" s="18" t="str">
        <f>VLOOKUP(J73,Hallen!$A$2:$B$63,2)</f>
        <v>Liebenburg, Gitterweg 1</v>
      </c>
      <c r="H73" s="25" t="s">
        <v>96</v>
      </c>
      <c r="I73" s="23" t="s">
        <v>114</v>
      </c>
      <c r="J73">
        <v>204109</v>
      </c>
      <c r="M73" s="31">
        <v>44913</v>
      </c>
      <c r="N73" s="37">
        <v>0.70833333333333337</v>
      </c>
    </row>
    <row r="74" spans="1:14" ht="26.1" hidden="1" customHeight="1" thickTop="1" thickBot="1" x14ac:dyDescent="0.3">
      <c r="A74" s="71"/>
      <c r="B74" s="72" t="str">
        <f t="shared" si="2"/>
        <v>Sa</v>
      </c>
      <c r="C74" s="73" t="str">
        <f t="shared" si="3"/>
        <v>07.01.23 17:30</v>
      </c>
      <c r="D74" s="19" t="s">
        <v>186</v>
      </c>
      <c r="E74" s="20" t="s">
        <v>92</v>
      </c>
      <c r="F74" s="20"/>
      <c r="G74" s="20" t="str">
        <f>VLOOKUP(J74,Hallen!$A$2:$B$63,2)</f>
        <v>Ohmberghalle Worbis</v>
      </c>
      <c r="H74" s="74" t="s">
        <v>187</v>
      </c>
      <c r="I74" s="75" t="s">
        <v>187</v>
      </c>
      <c r="J74">
        <v>203183</v>
      </c>
      <c r="M74" s="31">
        <v>44933</v>
      </c>
      <c r="N74" s="37">
        <v>0.72916666666666663</v>
      </c>
    </row>
    <row r="75" spans="1:14" ht="26.1" hidden="1" customHeight="1" thickTop="1" x14ac:dyDescent="0.25">
      <c r="A75" s="50">
        <v>39</v>
      </c>
      <c r="B75" s="51" t="str">
        <f t="shared" si="2"/>
        <v>Sa</v>
      </c>
      <c r="C75" s="52" t="str">
        <f t="shared" si="3"/>
        <v>14.01.23 14:00</v>
      </c>
      <c r="D75" s="34" t="s">
        <v>4</v>
      </c>
      <c r="E75" s="17" t="s">
        <v>10</v>
      </c>
      <c r="F75" s="17" t="s">
        <v>3</v>
      </c>
      <c r="G75" s="17" t="str">
        <f>VLOOKUP(J75,Hallen!$A$2:$B$63,2)</f>
        <v>Gö-Geismar, SH I,
Schulweg</v>
      </c>
      <c r="H75" s="29" t="s">
        <v>96</v>
      </c>
      <c r="I75" s="22" t="s">
        <v>106</v>
      </c>
      <c r="J75">
        <v>203102</v>
      </c>
      <c r="M75" s="31">
        <v>44940</v>
      </c>
      <c r="N75" s="37">
        <v>0.58333333333333337</v>
      </c>
    </row>
    <row r="76" spans="1:14" ht="26.1" hidden="1" customHeight="1" x14ac:dyDescent="0.25">
      <c r="A76" s="48">
        <v>41</v>
      </c>
      <c r="B76" s="46" t="str">
        <f t="shared" si="2"/>
        <v>Sa</v>
      </c>
      <c r="C76" s="47" t="str">
        <f t="shared" si="3"/>
        <v>14.01.23 14:00</v>
      </c>
      <c r="D76" s="16" t="s">
        <v>134</v>
      </c>
      <c r="E76" s="15" t="s">
        <v>3</v>
      </c>
      <c r="F76" s="15" t="s">
        <v>8</v>
      </c>
      <c r="G76" s="15" t="str">
        <f>VLOOKUP(J76,Hallen!$A$2:$B$63,2)</f>
        <v>Ohmberghalle Worbis</v>
      </c>
      <c r="H76" s="32" t="s">
        <v>152</v>
      </c>
      <c r="I76" s="35" t="s">
        <v>97</v>
      </c>
      <c r="J76">
        <v>203183</v>
      </c>
      <c r="M76" s="31">
        <v>44940</v>
      </c>
      <c r="N76" s="37">
        <v>0.58333333333333337</v>
      </c>
    </row>
    <row r="77" spans="1:14" ht="26.1" hidden="1" customHeight="1" x14ac:dyDescent="0.25">
      <c r="A77" s="48">
        <v>55</v>
      </c>
      <c r="B77" s="46" t="str">
        <f t="shared" ref="B77:B112" si="4">CHOOSE(WEEKDAY(C77),"So","Mo","Di","Mi","Do","Fr","Sa")</f>
        <v>Sa</v>
      </c>
      <c r="C77" s="47" t="str">
        <f t="shared" ref="C77:C112" si="5">TEXT(M77,"TT.MM.JJ") &amp; " " &amp; TEXT(N77,"hh:mm")</f>
        <v>14.01.23 15:30</v>
      </c>
      <c r="D77" s="16" t="s">
        <v>129</v>
      </c>
      <c r="E77" s="15" t="s">
        <v>3</v>
      </c>
      <c r="F77" s="15" t="s">
        <v>132</v>
      </c>
      <c r="G77" s="15" t="str">
        <f>VLOOKUP(J77,Hallen!$A$2:$B$63,2)</f>
        <v>Ohmberghalle Worbis</v>
      </c>
      <c r="H77" s="32" t="s">
        <v>152</v>
      </c>
      <c r="I77" s="35" t="s">
        <v>98</v>
      </c>
      <c r="J77">
        <v>203183</v>
      </c>
      <c r="M77" s="31">
        <v>44940</v>
      </c>
      <c r="N77" s="37">
        <v>0.64583333333333337</v>
      </c>
    </row>
    <row r="78" spans="1:14" ht="26.1" customHeight="1" x14ac:dyDescent="0.25">
      <c r="A78" s="48">
        <v>39</v>
      </c>
      <c r="B78" s="46" t="str">
        <f t="shared" si="4"/>
        <v>Sa</v>
      </c>
      <c r="C78" s="47" t="str">
        <f t="shared" si="5"/>
        <v>14.01.23 15:45</v>
      </c>
      <c r="D78" s="16" t="s">
        <v>135</v>
      </c>
      <c r="E78" s="15" t="s">
        <v>10</v>
      </c>
      <c r="F78" s="15" t="s">
        <v>3</v>
      </c>
      <c r="G78" s="15" t="str">
        <f>VLOOKUP(J78,Hallen!$A$2:$B$63,2)</f>
        <v>Gö-Geismar, SH I,
Schulweg</v>
      </c>
      <c r="H78" s="24" t="s">
        <v>96</v>
      </c>
      <c r="I78" s="21" t="s">
        <v>176</v>
      </c>
      <c r="J78">
        <v>203102</v>
      </c>
      <c r="M78" s="31">
        <v>44940</v>
      </c>
      <c r="N78" s="37">
        <v>0.65625</v>
      </c>
    </row>
    <row r="79" spans="1:14" ht="26.1" hidden="1" customHeight="1" x14ac:dyDescent="0.25">
      <c r="A79" s="50">
        <v>42</v>
      </c>
      <c r="B79" s="51" t="str">
        <f t="shared" si="4"/>
        <v>Sa</v>
      </c>
      <c r="C79" s="52" t="str">
        <f t="shared" si="5"/>
        <v>14.01.23 17:30</v>
      </c>
      <c r="D79" s="34" t="s">
        <v>118</v>
      </c>
      <c r="E79" s="17" t="s">
        <v>27</v>
      </c>
      <c r="F79" s="17" t="s">
        <v>3</v>
      </c>
      <c r="G79" s="17" t="str">
        <f>VLOOKUP(J79,Hallen!$A$2:$B$63,2)</f>
        <v>Rosdorf, Siedlungsweg</v>
      </c>
      <c r="H79" s="29" t="s">
        <v>96</v>
      </c>
      <c r="I79" s="22" t="s">
        <v>175</v>
      </c>
      <c r="J79">
        <v>203121</v>
      </c>
      <c r="M79" s="31">
        <v>44940</v>
      </c>
      <c r="N79" s="37">
        <v>0.72916666666666663</v>
      </c>
    </row>
    <row r="80" spans="1:14" ht="26.1" hidden="1" customHeight="1" x14ac:dyDescent="0.25">
      <c r="A80" s="48">
        <v>17</v>
      </c>
      <c r="B80" s="46" t="str">
        <f t="shared" si="4"/>
        <v>So</v>
      </c>
      <c r="C80" s="47" t="str">
        <f t="shared" si="5"/>
        <v>15.01.23 13:30</v>
      </c>
      <c r="D80" s="16" t="s">
        <v>137</v>
      </c>
      <c r="E80" s="15" t="s">
        <v>22</v>
      </c>
      <c r="F80" s="15" t="s">
        <v>3</v>
      </c>
      <c r="G80" s="15" t="str">
        <f>VLOOKUP(J80,Hallen!$A$2:$B$63,2)</f>
        <v>Bovenden, Wurzelbruchweg</v>
      </c>
      <c r="H80" s="24" t="s">
        <v>96</v>
      </c>
      <c r="I80" s="21" t="s">
        <v>174</v>
      </c>
      <c r="J80">
        <v>203120</v>
      </c>
      <c r="M80" s="31">
        <v>44941</v>
      </c>
      <c r="N80" s="37">
        <v>0.5625</v>
      </c>
    </row>
    <row r="81" spans="1:14" ht="26.1" hidden="1" customHeight="1" x14ac:dyDescent="0.25">
      <c r="A81" s="48">
        <v>32</v>
      </c>
      <c r="B81" s="46" t="str">
        <f t="shared" si="4"/>
        <v>So</v>
      </c>
      <c r="C81" s="47" t="str">
        <f t="shared" si="5"/>
        <v>15.01.23 17:45</v>
      </c>
      <c r="D81" s="16" t="s">
        <v>131</v>
      </c>
      <c r="E81" s="15" t="s">
        <v>133</v>
      </c>
      <c r="F81" s="15" t="s">
        <v>3</v>
      </c>
      <c r="G81" s="15" t="str">
        <f>VLOOKUP(J81,Hallen!$A$2:$B$63,2)</f>
        <v>BS-Stöckheim, Siekgraben 46</v>
      </c>
      <c r="H81" s="24" t="s">
        <v>96</v>
      </c>
      <c r="I81" s="21" t="s">
        <v>159</v>
      </c>
      <c r="J81">
        <v>201131</v>
      </c>
      <c r="M81" s="31">
        <v>44941</v>
      </c>
      <c r="N81" s="37">
        <v>0.73958333333333337</v>
      </c>
    </row>
    <row r="82" spans="1:14" ht="26.1" hidden="1" customHeight="1" thickBot="1" x14ac:dyDescent="0.3">
      <c r="A82" s="53">
        <v>45</v>
      </c>
      <c r="B82" s="54" t="str">
        <f t="shared" si="4"/>
        <v>So</v>
      </c>
      <c r="C82" s="55" t="str">
        <f t="shared" si="5"/>
        <v>15.01.23 18:00</v>
      </c>
      <c r="D82" s="56" t="s">
        <v>17</v>
      </c>
      <c r="E82" s="18" t="s">
        <v>143</v>
      </c>
      <c r="F82" s="18" t="s">
        <v>7</v>
      </c>
      <c r="G82" s="18" t="str">
        <f>VLOOKUP(J82,Hallen!$A$2:$B$63,2)</f>
        <v>Duderstadt,
Auf der Klappe</v>
      </c>
      <c r="H82" s="25" t="s">
        <v>96</v>
      </c>
      <c r="I82" s="23" t="s">
        <v>168</v>
      </c>
      <c r="J82">
        <v>203160</v>
      </c>
      <c r="M82" s="31">
        <v>44941</v>
      </c>
      <c r="N82" s="37">
        <v>0.75</v>
      </c>
    </row>
    <row r="83" spans="1:14" ht="26.1" hidden="1" customHeight="1" thickTop="1" x14ac:dyDescent="0.25">
      <c r="A83" s="50">
        <v>60</v>
      </c>
      <c r="B83" s="51" t="str">
        <f t="shared" si="4"/>
        <v>Sa</v>
      </c>
      <c r="C83" s="52" t="str">
        <f t="shared" si="5"/>
        <v>21.01.23 12:15</v>
      </c>
      <c r="D83" s="34" t="s">
        <v>129</v>
      </c>
      <c r="E83" s="17" t="s">
        <v>3</v>
      </c>
      <c r="F83" s="17" t="s">
        <v>5</v>
      </c>
      <c r="G83" s="17" t="str">
        <f>VLOOKUP(J83,Hallen!$A$2:$B$63,2)</f>
        <v>Ohmberghalle Worbis</v>
      </c>
      <c r="H83" s="27" t="s">
        <v>125</v>
      </c>
      <c r="I83" s="26" t="s">
        <v>182</v>
      </c>
      <c r="J83">
        <v>203183</v>
      </c>
      <c r="M83" s="31">
        <v>44947</v>
      </c>
      <c r="N83" s="37">
        <v>0.51041666666666663</v>
      </c>
    </row>
    <row r="84" spans="1:14" ht="26.1" hidden="1" customHeight="1" x14ac:dyDescent="0.25">
      <c r="A84" s="48">
        <v>34</v>
      </c>
      <c r="B84" s="46" t="str">
        <f t="shared" si="4"/>
        <v>Sa</v>
      </c>
      <c r="C84" s="47" t="str">
        <f t="shared" si="5"/>
        <v>21.01.23 13:45</v>
      </c>
      <c r="D84" s="16" t="s">
        <v>131</v>
      </c>
      <c r="E84" s="15" t="s">
        <v>3</v>
      </c>
      <c r="F84" s="15" t="s">
        <v>140</v>
      </c>
      <c r="G84" s="15" t="str">
        <f>VLOOKUP(J84,Hallen!$A$2:$B$63,2)</f>
        <v>Ohmberghalle Worbis</v>
      </c>
      <c r="H84" s="27" t="s">
        <v>125</v>
      </c>
      <c r="I84" s="35" t="s">
        <v>183</v>
      </c>
      <c r="J84">
        <v>203183</v>
      </c>
      <c r="M84" s="31">
        <v>44947</v>
      </c>
      <c r="N84" s="37">
        <v>0.57291666666666663</v>
      </c>
    </row>
    <row r="85" spans="1:14" ht="26.1" hidden="1" customHeight="1" x14ac:dyDescent="0.25">
      <c r="A85" s="48">
        <v>19</v>
      </c>
      <c r="B85" s="46" t="str">
        <f t="shared" si="4"/>
        <v>Sa</v>
      </c>
      <c r="C85" s="47" t="str">
        <f t="shared" si="5"/>
        <v>21.01.23 15:15</v>
      </c>
      <c r="D85" s="16" t="s">
        <v>137</v>
      </c>
      <c r="E85" s="15" t="s">
        <v>3</v>
      </c>
      <c r="F85" s="15" t="s">
        <v>9</v>
      </c>
      <c r="G85" s="15" t="str">
        <f>VLOOKUP(J85,Hallen!$A$2:$B$63,2)</f>
        <v>Ohmberghalle Worbis</v>
      </c>
      <c r="H85" s="27" t="s">
        <v>125</v>
      </c>
      <c r="I85" s="35" t="s">
        <v>184</v>
      </c>
      <c r="J85">
        <v>203183</v>
      </c>
      <c r="M85" s="31">
        <v>44947</v>
      </c>
      <c r="N85" s="37">
        <v>0.63541666666666663</v>
      </c>
    </row>
    <row r="86" spans="1:14" ht="26.1" hidden="1" customHeight="1" x14ac:dyDescent="0.25">
      <c r="A86" s="48">
        <v>41</v>
      </c>
      <c r="B86" s="46" t="str">
        <f t="shared" si="4"/>
        <v>Sa</v>
      </c>
      <c r="C86" s="47" t="str">
        <f t="shared" si="5"/>
        <v>21.01.23 16:45</v>
      </c>
      <c r="D86" s="16" t="s">
        <v>4</v>
      </c>
      <c r="E86" s="15" t="s">
        <v>3</v>
      </c>
      <c r="F86" s="15" t="s">
        <v>5</v>
      </c>
      <c r="G86" s="15" t="str">
        <f>VLOOKUP(J86,Hallen!$A$2:$B$63,2)</f>
        <v>Ohmberghalle Worbis</v>
      </c>
      <c r="H86" s="27" t="s">
        <v>125</v>
      </c>
      <c r="I86" s="35" t="s">
        <v>185</v>
      </c>
      <c r="J86">
        <v>203183</v>
      </c>
      <c r="M86" s="31">
        <v>44947</v>
      </c>
      <c r="N86" s="37">
        <v>0.69791666666666663</v>
      </c>
    </row>
    <row r="87" spans="1:14" ht="26.1" hidden="1" customHeight="1" x14ac:dyDescent="0.25">
      <c r="A87" s="48">
        <v>18</v>
      </c>
      <c r="B87" s="46" t="str">
        <f t="shared" si="4"/>
        <v>Sa</v>
      </c>
      <c r="C87" s="47" t="str">
        <f t="shared" si="5"/>
        <v>21.01.23 18:15</v>
      </c>
      <c r="D87" s="16" t="s">
        <v>17</v>
      </c>
      <c r="E87" s="15" t="s">
        <v>7</v>
      </c>
      <c r="F87" s="15" t="s">
        <v>15</v>
      </c>
      <c r="G87" s="15" t="str">
        <f>VLOOKUP(J87,Hallen!$A$2:$B$63,2)</f>
        <v>Ohmberghalle Worbis</v>
      </c>
      <c r="H87" s="27" t="s">
        <v>125</v>
      </c>
      <c r="I87" s="35" t="s">
        <v>102</v>
      </c>
      <c r="J87">
        <v>203183</v>
      </c>
      <c r="M87" s="31">
        <v>44947</v>
      </c>
      <c r="N87" s="37">
        <v>0.76041666666666663</v>
      </c>
    </row>
    <row r="88" spans="1:14" ht="26.1" customHeight="1" x14ac:dyDescent="0.25">
      <c r="A88" s="48">
        <v>41</v>
      </c>
      <c r="B88" s="46" t="str">
        <f t="shared" si="4"/>
        <v>Sa</v>
      </c>
      <c r="C88" s="47" t="str">
        <f t="shared" si="5"/>
        <v>21.01.23 20:00</v>
      </c>
      <c r="D88" s="16" t="s">
        <v>135</v>
      </c>
      <c r="E88" s="15" t="s">
        <v>3</v>
      </c>
      <c r="F88" s="15" t="s">
        <v>144</v>
      </c>
      <c r="G88" s="15" t="str">
        <f>VLOOKUP(J88,Hallen!$A$2:$B$63,2)</f>
        <v>Ohmberghalle Worbis</v>
      </c>
      <c r="H88" s="85" t="s">
        <v>125</v>
      </c>
      <c r="I88" s="35" t="s">
        <v>177</v>
      </c>
      <c r="J88">
        <v>203183</v>
      </c>
      <c r="M88" s="31">
        <v>44947</v>
      </c>
      <c r="N88" s="37">
        <v>0.83333333333333337</v>
      </c>
    </row>
    <row r="89" spans="1:14" ht="26.1" hidden="1" customHeight="1" thickTop="1" x14ac:dyDescent="0.25">
      <c r="A89" s="50">
        <v>65</v>
      </c>
      <c r="B89" s="51" t="str">
        <f t="shared" si="4"/>
        <v>So</v>
      </c>
      <c r="C89" s="52" t="str">
        <f t="shared" si="5"/>
        <v>05.02.23 09:00</v>
      </c>
      <c r="D89" s="34" t="s">
        <v>129</v>
      </c>
      <c r="E89" s="17" t="s">
        <v>13</v>
      </c>
      <c r="F89" s="17" t="s">
        <v>3</v>
      </c>
      <c r="G89" s="17" t="str">
        <f>VLOOKUP(J89,Hallen!$A$2:$B$63,2)</f>
        <v>Northeim, SH  Schuhwall</v>
      </c>
      <c r="H89" s="29" t="s">
        <v>96</v>
      </c>
      <c r="I89" s="22" t="s">
        <v>160</v>
      </c>
      <c r="J89">
        <v>206102</v>
      </c>
      <c r="M89" s="31">
        <v>44962</v>
      </c>
      <c r="N89" s="37">
        <v>0.375</v>
      </c>
    </row>
    <row r="90" spans="1:14" ht="26.1" hidden="1" customHeight="1" thickBot="1" x14ac:dyDescent="0.3">
      <c r="A90" s="53">
        <v>44</v>
      </c>
      <c r="B90" s="54" t="str">
        <f t="shared" si="4"/>
        <v>So</v>
      </c>
      <c r="C90" s="55" t="str">
        <f t="shared" si="5"/>
        <v>05.02.23 10:00</v>
      </c>
      <c r="D90" s="56" t="s">
        <v>134</v>
      </c>
      <c r="E90" s="18" t="s">
        <v>31</v>
      </c>
      <c r="F90" s="18" t="s">
        <v>3</v>
      </c>
      <c r="G90" s="18" t="str">
        <f>VLOOKUP(J90,Hallen!$A$2:$B$63,2)</f>
        <v>Moringen, KGS Burgbreite</v>
      </c>
      <c r="H90" s="25" t="s">
        <v>96</v>
      </c>
      <c r="I90" s="23" t="s">
        <v>110</v>
      </c>
      <c r="J90">
        <v>206107</v>
      </c>
      <c r="M90" s="31">
        <v>44962</v>
      </c>
      <c r="N90" s="37">
        <v>0.41666666666666669</v>
      </c>
    </row>
    <row r="91" spans="1:14" ht="26.1" hidden="1" customHeight="1" thickTop="1" x14ac:dyDescent="0.25">
      <c r="A91" s="50">
        <v>40</v>
      </c>
      <c r="B91" s="51" t="str">
        <f t="shared" si="4"/>
        <v>Sa</v>
      </c>
      <c r="C91" s="52" t="str">
        <f t="shared" si="5"/>
        <v>11.02.23 16:30</v>
      </c>
      <c r="D91" s="34" t="s">
        <v>131</v>
      </c>
      <c r="E91" s="17" t="s">
        <v>130</v>
      </c>
      <c r="F91" s="17" t="s">
        <v>3</v>
      </c>
      <c r="G91" s="17" t="str">
        <f>VLOOKUP(J91,Hallen!$A$2:$B$63,2)</f>
        <v>Langelsheim, Glockenkamp 25</v>
      </c>
      <c r="H91" s="29" t="s">
        <v>96</v>
      </c>
      <c r="I91" s="22" t="s">
        <v>161</v>
      </c>
      <c r="J91">
        <v>204108</v>
      </c>
      <c r="M91" s="31">
        <v>44968</v>
      </c>
      <c r="N91" s="37">
        <v>0.6875</v>
      </c>
    </row>
    <row r="92" spans="1:14" ht="26.1" hidden="1" customHeight="1" thickBot="1" x14ac:dyDescent="0.3">
      <c r="A92" s="53">
        <v>50</v>
      </c>
      <c r="B92" s="54" t="str">
        <f t="shared" si="4"/>
        <v>So</v>
      </c>
      <c r="C92" s="55" t="str">
        <f t="shared" si="5"/>
        <v>12.02.23 11:30</v>
      </c>
      <c r="D92" s="56" t="s">
        <v>118</v>
      </c>
      <c r="E92" s="18" t="s">
        <v>33</v>
      </c>
      <c r="F92" s="18" t="s">
        <v>3</v>
      </c>
      <c r="G92" s="18" t="str">
        <f>VLOOKUP(J92,Hallen!$A$2:$B$63,2)</f>
        <v>Gö-Geismar, SH II,
Schulweg</v>
      </c>
      <c r="H92" s="25" t="s">
        <v>96</v>
      </c>
      <c r="I92" s="23" t="s">
        <v>104</v>
      </c>
      <c r="J92">
        <v>203103</v>
      </c>
      <c r="M92" s="31">
        <v>44969</v>
      </c>
      <c r="N92" s="37">
        <v>0.47916666666666669</v>
      </c>
    </row>
    <row r="93" spans="1:14" ht="26.1" hidden="1" customHeight="1" thickTop="1" thickBot="1" x14ac:dyDescent="0.3">
      <c r="A93" s="57">
        <v>69</v>
      </c>
      <c r="B93" s="58" t="str">
        <f t="shared" si="4"/>
        <v>So</v>
      </c>
      <c r="C93" s="59" t="str">
        <f t="shared" si="5"/>
        <v>19.02.23 16:30</v>
      </c>
      <c r="D93" s="60" t="s">
        <v>129</v>
      </c>
      <c r="E93" s="61" t="s">
        <v>3</v>
      </c>
      <c r="F93" s="61" t="s">
        <v>2</v>
      </c>
      <c r="G93" s="61" t="str">
        <f>VLOOKUP(J93,Hallen!$A$2:$B$63,2)</f>
        <v>Ohmberghalle Worbis</v>
      </c>
      <c r="H93" s="65" t="s">
        <v>152</v>
      </c>
      <c r="I93" s="63" t="s">
        <v>101</v>
      </c>
      <c r="J93">
        <v>203183</v>
      </c>
      <c r="M93" s="31">
        <v>44976</v>
      </c>
      <c r="N93" s="37">
        <v>0.6875</v>
      </c>
    </row>
    <row r="94" spans="1:14" ht="26.1" hidden="1" customHeight="1" thickTop="1" x14ac:dyDescent="0.25">
      <c r="A94" s="50">
        <v>71</v>
      </c>
      <c r="B94" s="51" t="str">
        <f t="shared" si="4"/>
        <v>Sa</v>
      </c>
      <c r="C94" s="52" t="str">
        <f t="shared" si="5"/>
        <v>25.02.23 15:00</v>
      </c>
      <c r="D94" s="34" t="s">
        <v>129</v>
      </c>
      <c r="E94" s="17" t="s">
        <v>139</v>
      </c>
      <c r="F94" s="17" t="s">
        <v>3</v>
      </c>
      <c r="G94" s="17" t="str">
        <f>VLOOKUP(J94,Hallen!$A$2:$B$63,2)</f>
        <v>Seesen, Sonnenberg, St.Annen-Str.21</v>
      </c>
      <c r="H94" s="29" t="s">
        <v>96</v>
      </c>
      <c r="I94" s="22" t="s">
        <v>108</v>
      </c>
      <c r="J94">
        <v>204111</v>
      </c>
      <c r="M94" s="31">
        <v>44982</v>
      </c>
      <c r="N94" s="37">
        <v>0.625</v>
      </c>
    </row>
    <row r="95" spans="1:14" ht="26.1" hidden="1" customHeight="1" thickBot="1" x14ac:dyDescent="0.3">
      <c r="A95" s="53">
        <v>64</v>
      </c>
      <c r="B95" s="54" t="str">
        <f t="shared" si="4"/>
        <v>So</v>
      </c>
      <c r="C95" s="55" t="str">
        <f t="shared" si="5"/>
        <v>26.02.23 11:00</v>
      </c>
      <c r="D95" s="56" t="s">
        <v>17</v>
      </c>
      <c r="E95" s="18" t="s">
        <v>15</v>
      </c>
      <c r="F95" s="18" t="s">
        <v>7</v>
      </c>
      <c r="G95" s="18" t="str">
        <f>VLOOKUP(J95,Hallen!$A$2:$B$63,2)</f>
        <v>Göttingen,BBS II, Godehardtstr. 11</v>
      </c>
      <c r="H95" s="25" t="s">
        <v>96</v>
      </c>
      <c r="I95" s="23" t="s">
        <v>172</v>
      </c>
      <c r="J95">
        <v>203109</v>
      </c>
      <c r="M95" s="31">
        <v>44983</v>
      </c>
      <c r="N95" s="37">
        <v>0.45833333333333331</v>
      </c>
    </row>
    <row r="96" spans="1:14" ht="26.1" hidden="1" customHeight="1" thickTop="1" x14ac:dyDescent="0.25">
      <c r="A96" s="50">
        <v>26</v>
      </c>
      <c r="B96" s="51" t="str">
        <f t="shared" si="4"/>
        <v>Sa</v>
      </c>
      <c r="C96" s="52" t="str">
        <f t="shared" si="5"/>
        <v>04.03.23 12:00</v>
      </c>
      <c r="D96" s="34" t="s">
        <v>137</v>
      </c>
      <c r="E96" s="17" t="s">
        <v>3</v>
      </c>
      <c r="F96" s="17" t="s">
        <v>14</v>
      </c>
      <c r="G96" s="17" t="str">
        <f>VLOOKUP(J96,Hallen!$A$2:$B$63,2)</f>
        <v>Ohmberghalle Worbis</v>
      </c>
      <c r="H96" s="27" t="s">
        <v>125</v>
      </c>
      <c r="I96" s="26" t="s">
        <v>122</v>
      </c>
      <c r="J96">
        <v>203183</v>
      </c>
      <c r="M96" s="31">
        <v>44989</v>
      </c>
      <c r="N96" s="37">
        <v>0.5</v>
      </c>
    </row>
    <row r="97" spans="1:14" ht="26.1" hidden="1" customHeight="1" x14ac:dyDescent="0.25">
      <c r="A97" s="48">
        <v>48</v>
      </c>
      <c r="B97" s="46" t="str">
        <f t="shared" si="4"/>
        <v>Sa</v>
      </c>
      <c r="C97" s="47" t="str">
        <f t="shared" si="5"/>
        <v>04.03.23 13:30</v>
      </c>
      <c r="D97" s="16" t="s">
        <v>131</v>
      </c>
      <c r="E97" s="15" t="s">
        <v>3</v>
      </c>
      <c r="F97" s="15" t="s">
        <v>13</v>
      </c>
      <c r="G97" s="15" t="str">
        <f>VLOOKUP(J97,Hallen!$A$2:$B$63,2)</f>
        <v>Ohmberghalle Worbis</v>
      </c>
      <c r="H97" s="27" t="s">
        <v>125</v>
      </c>
      <c r="I97" s="35" t="s">
        <v>119</v>
      </c>
      <c r="J97">
        <v>203183</v>
      </c>
      <c r="M97" s="31">
        <v>44989</v>
      </c>
      <c r="N97" s="37">
        <v>0.5625</v>
      </c>
    </row>
    <row r="98" spans="1:14" ht="26.1" hidden="1" customHeight="1" x14ac:dyDescent="0.25">
      <c r="A98" s="48">
        <v>77</v>
      </c>
      <c r="B98" s="46" t="str">
        <f t="shared" si="4"/>
        <v>Sa</v>
      </c>
      <c r="C98" s="47" t="str">
        <f t="shared" si="5"/>
        <v>04.03.23 15:00</v>
      </c>
      <c r="D98" s="16" t="s">
        <v>129</v>
      </c>
      <c r="E98" s="15" t="s">
        <v>3</v>
      </c>
      <c r="F98" s="15" t="s">
        <v>140</v>
      </c>
      <c r="G98" s="15" t="str">
        <f>VLOOKUP(J98,Hallen!$A$2:$B$63,2)</f>
        <v>Ohmberghalle Worbis</v>
      </c>
      <c r="H98" s="27" t="s">
        <v>125</v>
      </c>
      <c r="I98" s="35" t="s">
        <v>113</v>
      </c>
      <c r="J98">
        <v>203183</v>
      </c>
      <c r="M98" s="31">
        <v>44989</v>
      </c>
      <c r="N98" s="37">
        <v>0.625</v>
      </c>
    </row>
    <row r="99" spans="1:14" ht="26.1" hidden="1" customHeight="1" x14ac:dyDescent="0.25">
      <c r="A99" s="48">
        <v>58</v>
      </c>
      <c r="B99" s="46" t="str">
        <f t="shared" si="4"/>
        <v>Sa</v>
      </c>
      <c r="C99" s="47" t="str">
        <f t="shared" si="5"/>
        <v>04.03.23 16:30</v>
      </c>
      <c r="D99" s="16" t="s">
        <v>17</v>
      </c>
      <c r="E99" s="15" t="s">
        <v>7</v>
      </c>
      <c r="F99" s="15" t="s">
        <v>25</v>
      </c>
      <c r="G99" s="15" t="str">
        <f>VLOOKUP(J99,Hallen!$A$2:$B$63,2)</f>
        <v>Ohmberghalle Worbis</v>
      </c>
      <c r="H99" s="27" t="s">
        <v>125</v>
      </c>
      <c r="I99" s="35" t="s">
        <v>101</v>
      </c>
      <c r="J99">
        <v>203183</v>
      </c>
      <c r="M99" s="31">
        <v>44989</v>
      </c>
      <c r="N99" s="37">
        <v>0.6875</v>
      </c>
    </row>
    <row r="100" spans="1:14" ht="26.1" hidden="1" customHeight="1" x14ac:dyDescent="0.25">
      <c r="A100" s="48">
        <v>55</v>
      </c>
      <c r="B100" s="46" t="str">
        <f t="shared" si="4"/>
        <v>Sa</v>
      </c>
      <c r="C100" s="47" t="str">
        <f t="shared" si="5"/>
        <v>04.03.23 18:15</v>
      </c>
      <c r="D100" s="16" t="s">
        <v>118</v>
      </c>
      <c r="E100" s="15" t="s">
        <v>3</v>
      </c>
      <c r="F100" s="15" t="s">
        <v>28</v>
      </c>
      <c r="G100" s="15" t="str">
        <f>VLOOKUP(J100,Hallen!$A$2:$B$63,2)</f>
        <v>Ohmberghalle Worbis</v>
      </c>
      <c r="H100" s="27" t="s">
        <v>125</v>
      </c>
      <c r="I100" s="35" t="s">
        <v>102</v>
      </c>
      <c r="J100">
        <v>203183</v>
      </c>
      <c r="M100" s="31">
        <v>44989</v>
      </c>
      <c r="N100" s="37">
        <v>0.76041666666666663</v>
      </c>
    </row>
    <row r="101" spans="1:14" ht="26.1" hidden="1" customHeight="1" thickBot="1" x14ac:dyDescent="0.3">
      <c r="A101" s="53">
        <v>59</v>
      </c>
      <c r="B101" s="54" t="str">
        <f t="shared" si="4"/>
        <v>So</v>
      </c>
      <c r="C101" s="55" t="str">
        <f t="shared" si="5"/>
        <v>05.03.23 11:00</v>
      </c>
      <c r="D101" s="56" t="s">
        <v>134</v>
      </c>
      <c r="E101" s="18" t="s">
        <v>19</v>
      </c>
      <c r="F101" s="18" t="s">
        <v>3</v>
      </c>
      <c r="G101" s="18" t="str">
        <f>VLOOKUP(J101,Hallen!$A$2:$B$63,2)</f>
        <v>Rosdorf, Siedlungsweg</v>
      </c>
      <c r="H101" s="25" t="s">
        <v>96</v>
      </c>
      <c r="I101" s="23" t="s">
        <v>120</v>
      </c>
      <c r="J101">
        <v>203121</v>
      </c>
      <c r="M101" s="31">
        <v>44990</v>
      </c>
      <c r="N101" s="37">
        <v>0.45833333333333331</v>
      </c>
    </row>
    <row r="102" spans="1:14" ht="26.1" hidden="1" customHeight="1" thickTop="1" x14ac:dyDescent="0.25">
      <c r="A102" s="50">
        <v>83</v>
      </c>
      <c r="B102" s="51" t="str">
        <f t="shared" si="4"/>
        <v>Sa</v>
      </c>
      <c r="C102" s="52" t="str">
        <f t="shared" si="5"/>
        <v>11.03.23 13:00</v>
      </c>
      <c r="D102" s="34" t="s">
        <v>129</v>
      </c>
      <c r="E102" s="17" t="s">
        <v>138</v>
      </c>
      <c r="F102" s="17" t="s">
        <v>3</v>
      </c>
      <c r="G102" s="17" t="str">
        <f>VLOOKUP(J102,Hallen!$A$2:$B$63,2)</f>
        <v>Bad Harzburg, Deilichstr.1</v>
      </c>
      <c r="H102" s="29" t="s">
        <v>96</v>
      </c>
      <c r="I102" s="22" t="s">
        <v>157</v>
      </c>
      <c r="J102">
        <v>204101</v>
      </c>
      <c r="M102" s="31">
        <v>44996</v>
      </c>
      <c r="N102" s="37">
        <v>0.54166666666666663</v>
      </c>
    </row>
    <row r="103" spans="1:14" ht="26.1" hidden="1" customHeight="1" x14ac:dyDescent="0.25">
      <c r="A103" s="48">
        <v>28</v>
      </c>
      <c r="B103" s="46" t="str">
        <f t="shared" si="4"/>
        <v>Sa</v>
      </c>
      <c r="C103" s="47" t="str">
        <f t="shared" si="5"/>
        <v>11.03.23 13:00</v>
      </c>
      <c r="D103" s="16" t="s">
        <v>137</v>
      </c>
      <c r="E103" s="15" t="s">
        <v>20</v>
      </c>
      <c r="F103" s="15" t="s">
        <v>3</v>
      </c>
      <c r="G103" s="15" t="str">
        <f>VLOOKUP(J103,Hallen!$A$2:$B$63,2)</f>
        <v>Rosdorf, Siedlungsweg</v>
      </c>
      <c r="H103" s="24" t="s">
        <v>96</v>
      </c>
      <c r="I103" s="21" t="s">
        <v>95</v>
      </c>
      <c r="J103">
        <v>203121</v>
      </c>
      <c r="M103" s="31">
        <v>44996</v>
      </c>
      <c r="N103" s="37">
        <v>0.54166666666666663</v>
      </c>
    </row>
    <row r="104" spans="1:14" ht="26.1" hidden="1" customHeight="1" x14ac:dyDescent="0.25">
      <c r="A104" s="48">
        <v>63</v>
      </c>
      <c r="B104" s="46" t="str">
        <f t="shared" si="4"/>
        <v>Sa</v>
      </c>
      <c r="C104" s="47" t="str">
        <f t="shared" si="5"/>
        <v>11.03.23 14:00</v>
      </c>
      <c r="D104" s="16" t="s">
        <v>118</v>
      </c>
      <c r="E104" s="15" t="s">
        <v>24</v>
      </c>
      <c r="F104" s="15" t="s">
        <v>3</v>
      </c>
      <c r="G104" s="15" t="str">
        <f>VLOOKUP(J104,Hallen!$A$2:$B$63,2)</f>
        <v>Hann-Münd.,Auef., Hallenbadstr</v>
      </c>
      <c r="H104" s="24" t="s">
        <v>96</v>
      </c>
      <c r="I104" s="21" t="s">
        <v>123</v>
      </c>
      <c r="J104">
        <v>203141</v>
      </c>
      <c r="M104" s="31">
        <v>44996</v>
      </c>
      <c r="N104" s="37">
        <v>0.58333333333333337</v>
      </c>
    </row>
    <row r="105" spans="1:14" ht="26.1" hidden="1" customHeight="1" x14ac:dyDescent="0.25">
      <c r="A105" s="48">
        <v>50</v>
      </c>
      <c r="B105" s="46" t="str">
        <f t="shared" si="4"/>
        <v>Sa</v>
      </c>
      <c r="C105" s="47" t="str">
        <f t="shared" si="5"/>
        <v>11.03.23 15:00</v>
      </c>
      <c r="D105" s="16" t="s">
        <v>134</v>
      </c>
      <c r="E105" s="15" t="s">
        <v>3</v>
      </c>
      <c r="F105" s="15" t="s">
        <v>145</v>
      </c>
      <c r="G105" s="15" t="str">
        <f>VLOOKUP(J105,Hallen!$A$2:$B$63,2)</f>
        <v>Ohmberghalle Worbis</v>
      </c>
      <c r="H105" s="27" t="s">
        <v>125</v>
      </c>
      <c r="I105" s="35" t="s">
        <v>113</v>
      </c>
      <c r="J105">
        <v>203183</v>
      </c>
      <c r="M105" s="31">
        <v>44996</v>
      </c>
      <c r="N105" s="37">
        <v>0.625</v>
      </c>
    </row>
    <row r="106" spans="1:14" ht="26.1" hidden="1" customHeight="1" x14ac:dyDescent="0.25">
      <c r="A106" s="48">
        <v>52</v>
      </c>
      <c r="B106" s="46" t="str">
        <f t="shared" si="4"/>
        <v>Sa</v>
      </c>
      <c r="C106" s="47" t="str">
        <f t="shared" si="5"/>
        <v>11.03.23 16:30</v>
      </c>
      <c r="D106" s="16" t="s">
        <v>131</v>
      </c>
      <c r="E106" s="15" t="s">
        <v>141</v>
      </c>
      <c r="F106" s="15" t="s">
        <v>3</v>
      </c>
      <c r="G106" s="15" t="str">
        <f>VLOOKUP(J106,Hallen!$A$2:$B$63,2)</f>
        <v>Sickte, Schulweg 2</v>
      </c>
      <c r="H106" s="24" t="s">
        <v>96</v>
      </c>
      <c r="I106" s="21" t="s">
        <v>162</v>
      </c>
      <c r="J106">
        <v>201112</v>
      </c>
      <c r="M106" s="31">
        <v>44996</v>
      </c>
      <c r="N106" s="37">
        <v>0.6875</v>
      </c>
    </row>
    <row r="107" spans="1:14" ht="26.1" hidden="1" customHeight="1" thickBot="1" x14ac:dyDescent="0.3">
      <c r="A107" s="53">
        <v>67</v>
      </c>
      <c r="B107" s="54" t="str">
        <f t="shared" si="4"/>
        <v>Sa</v>
      </c>
      <c r="C107" s="55" t="str">
        <f t="shared" si="5"/>
        <v>11.03.23 18:15</v>
      </c>
      <c r="D107" s="56" t="s">
        <v>17</v>
      </c>
      <c r="E107" s="18" t="s">
        <v>7</v>
      </c>
      <c r="F107" s="18" t="s">
        <v>32</v>
      </c>
      <c r="G107" s="18" t="str">
        <f>VLOOKUP(J107,Hallen!$A$2:$B$63,2)</f>
        <v>Ohmberghalle Worbis</v>
      </c>
      <c r="H107" s="28" t="s">
        <v>125</v>
      </c>
      <c r="I107" s="30" t="s">
        <v>102</v>
      </c>
      <c r="J107">
        <v>203183</v>
      </c>
      <c r="M107" s="31">
        <v>44996</v>
      </c>
      <c r="N107" s="37">
        <v>0.76041666666666663</v>
      </c>
    </row>
    <row r="108" spans="1:14" ht="26.1" hidden="1" customHeight="1" thickTop="1" x14ac:dyDescent="0.25">
      <c r="A108" s="50">
        <v>89</v>
      </c>
      <c r="B108" s="51" t="str">
        <f t="shared" si="4"/>
        <v>Sa</v>
      </c>
      <c r="C108" s="52" t="str">
        <f t="shared" si="5"/>
        <v>18.03.23 16:45</v>
      </c>
      <c r="D108" s="34" t="s">
        <v>129</v>
      </c>
      <c r="E108" s="17" t="s">
        <v>3</v>
      </c>
      <c r="F108" s="17" t="s">
        <v>141</v>
      </c>
      <c r="G108" s="17" t="str">
        <f>VLOOKUP(J108,Hallen!$A$2:$B$63,2)</f>
        <v>Ohmberghalle Worbis</v>
      </c>
      <c r="H108" s="51"/>
      <c r="I108" s="26" t="s">
        <v>185</v>
      </c>
      <c r="J108">
        <v>203183</v>
      </c>
      <c r="M108" s="31">
        <v>45003</v>
      </c>
      <c r="N108" s="37">
        <v>0.69791666666666663</v>
      </c>
    </row>
    <row r="109" spans="1:14" ht="26.1" hidden="1" customHeight="1" x14ac:dyDescent="0.25">
      <c r="A109" s="48">
        <v>72</v>
      </c>
      <c r="B109" s="46" t="str">
        <f t="shared" si="4"/>
        <v>Sa</v>
      </c>
      <c r="C109" s="47" t="str">
        <f t="shared" si="5"/>
        <v>18.03.23 18:00</v>
      </c>
      <c r="D109" s="16" t="s">
        <v>17</v>
      </c>
      <c r="E109" s="15" t="s">
        <v>27</v>
      </c>
      <c r="F109" s="15" t="s">
        <v>7</v>
      </c>
      <c r="G109" s="15" t="str">
        <f>VLOOKUP(J109,Hallen!$A$2:$B$63,2)</f>
        <v>Rosdorf, Siedlungsweg</v>
      </c>
      <c r="H109" s="24" t="s">
        <v>96</v>
      </c>
      <c r="I109" s="21" t="s">
        <v>115</v>
      </c>
      <c r="J109">
        <v>203121</v>
      </c>
      <c r="M109" s="31">
        <v>45003</v>
      </c>
      <c r="N109" s="37">
        <v>0.75</v>
      </c>
    </row>
    <row r="110" spans="1:14" ht="26.1" hidden="1" customHeight="1" thickBot="1" x14ac:dyDescent="0.3">
      <c r="A110" s="53">
        <v>53</v>
      </c>
      <c r="B110" s="54" t="str">
        <f t="shared" si="4"/>
        <v>So</v>
      </c>
      <c r="C110" s="55" t="str">
        <f t="shared" si="5"/>
        <v>19.03.23 16:00</v>
      </c>
      <c r="D110" s="56" t="s">
        <v>131</v>
      </c>
      <c r="E110" s="18" t="s">
        <v>139</v>
      </c>
      <c r="F110" s="18" t="s">
        <v>3</v>
      </c>
      <c r="G110" s="18" t="str">
        <f>VLOOKUP(J110,Hallen!$A$2:$B$63,2)</f>
        <v>Seesen, Sonnenberg, St.Annen-Str.21</v>
      </c>
      <c r="H110" s="25" t="s">
        <v>96</v>
      </c>
      <c r="I110" s="23" t="s">
        <v>161</v>
      </c>
      <c r="J110">
        <v>204111</v>
      </c>
      <c r="M110" s="31">
        <v>45004</v>
      </c>
      <c r="N110" s="37">
        <v>0.66666666666666663</v>
      </c>
    </row>
    <row r="111" spans="1:14" ht="26.1" hidden="1" customHeight="1" thickTop="1" thickBot="1" x14ac:dyDescent="0.3">
      <c r="A111" s="57">
        <v>83</v>
      </c>
      <c r="B111" s="58" t="str">
        <f t="shared" si="4"/>
        <v>So</v>
      </c>
      <c r="C111" s="59" t="str">
        <f t="shared" si="5"/>
        <v>30.04.23 15:00</v>
      </c>
      <c r="D111" s="60" t="s">
        <v>17</v>
      </c>
      <c r="E111" s="61" t="s">
        <v>142</v>
      </c>
      <c r="F111" s="61" t="s">
        <v>7</v>
      </c>
      <c r="G111" s="61" t="str">
        <f>VLOOKUP(J111,Hallen!$A$2:$B$63,2)</f>
        <v>Uslar,Kurt- Zimmermann-Str.</v>
      </c>
      <c r="H111" s="62" t="s">
        <v>96</v>
      </c>
      <c r="I111" s="64" t="s">
        <v>111</v>
      </c>
      <c r="J111">
        <v>206103</v>
      </c>
      <c r="M111" s="31">
        <v>45046</v>
      </c>
      <c r="N111" s="37">
        <v>0.625</v>
      </c>
    </row>
    <row r="112" spans="1:14" ht="26.1" hidden="1" customHeight="1" thickTop="1" x14ac:dyDescent="0.25">
      <c r="A112" s="50">
        <v>90</v>
      </c>
      <c r="B112" s="51" t="str">
        <f t="shared" si="4"/>
        <v>Sa</v>
      </c>
      <c r="C112" s="52" t="str">
        <f t="shared" si="5"/>
        <v>06.05.23 16:30</v>
      </c>
      <c r="D112" s="34" t="s">
        <v>17</v>
      </c>
      <c r="E112" s="17" t="s">
        <v>7</v>
      </c>
      <c r="F112" s="17" t="s">
        <v>143</v>
      </c>
      <c r="G112" s="17" t="str">
        <f>VLOOKUP(J112,Hallen!$A$2:$B$63,2)</f>
        <v>Ohmberghalle Worbis</v>
      </c>
      <c r="H112" s="27" t="s">
        <v>125</v>
      </c>
      <c r="I112" s="26" t="s">
        <v>101</v>
      </c>
      <c r="J112">
        <v>203183</v>
      </c>
      <c r="M112" s="31">
        <v>45052</v>
      </c>
      <c r="N112" s="37">
        <v>0.6875</v>
      </c>
    </row>
  </sheetData>
  <autoFilter ref="D2:G112" xr:uid="{372713A6-F41E-443D-BB2D-97F5F0CA8EAC}">
    <filterColumn colId="0">
      <filters>
        <filter val="Regionsoberliga Männer"/>
      </filters>
    </filterColumn>
  </autoFilter>
  <mergeCells count="9">
    <mergeCell ref="E29:F29"/>
    <mergeCell ref="E33:F33"/>
    <mergeCell ref="E41:F41"/>
    <mergeCell ref="A1:H1"/>
    <mergeCell ref="B2:C2"/>
    <mergeCell ref="E5:F5"/>
    <mergeCell ref="E9:F9"/>
    <mergeCell ref="E15:F15"/>
    <mergeCell ref="E20:F20"/>
  </mergeCells>
  <conditionalFormatting sqref="D2">
    <cfRule type="containsText" dxfId="16" priority="14" operator="containsText" text="Regionsklasse  Männer">
      <formula>NOT(ISERROR(SEARCH("Regionsklasse  Männer",D2)))</formula>
    </cfRule>
    <cfRule type="containsText" dxfId="15" priority="15" operator="containsText" text="männliche Jugend C">
      <formula>NOT(ISERROR(SEARCH("männliche Jugend C",D2)))</formula>
    </cfRule>
    <cfRule type="containsText" dxfId="14" priority="16" operator="containsText" text="männliche Jugend B">
      <formula>NOT(ISERROR(SEARCH("männliche Jugend B",D2)))</formula>
    </cfRule>
    <cfRule type="containsText" dxfId="13" priority="17" operator="containsText" text="weibliche Jugend B">
      <formula>NOT(ISERROR(SEARCH("weibliche Jugend B",D2)))</formula>
    </cfRule>
  </conditionalFormatting>
  <conditionalFormatting sqref="E29">
    <cfRule type="containsText" dxfId="12" priority="3" operator="containsText" text="SV Einheit">
      <formula>NOT(ISERROR(SEARCH("SV Einheit",E29)))</formula>
    </cfRule>
  </conditionalFormatting>
  <conditionalFormatting sqref="E33">
    <cfRule type="containsText" dxfId="11" priority="2" operator="containsText" text="SV Einheit">
      <formula>NOT(ISERROR(SEARCH("SV Einheit",E33)))</formula>
    </cfRule>
  </conditionalFormatting>
  <conditionalFormatting sqref="E41">
    <cfRule type="containsText" dxfId="10" priority="1" operator="containsText" text="SV Einheit">
      <formula>NOT(ISERROR(SEARCH("SV Einheit",E41)))</formula>
    </cfRule>
  </conditionalFormatting>
  <conditionalFormatting sqref="E3:F4 E5">
    <cfRule type="containsText" dxfId="9" priority="4" operator="containsText" text="SV Einheit">
      <formula>NOT(ISERROR(SEARCH("SV Einheit",E3)))</formula>
    </cfRule>
  </conditionalFormatting>
  <conditionalFormatting sqref="E6:F8 E9 E10:F14 E15 E16:F19 E20 E21:F28 E30:F32 E34:F40 E42:F112">
    <cfRule type="containsText" dxfId="8" priority="13" operator="containsText" text="SV Einheit">
      <formula>NOT(ISERROR(SEARCH("SV Einheit",E6)))</formula>
    </cfRule>
  </conditionalFormatting>
  <pageMargins left="0.51181102362204722" right="0.51181102362204722" top="0.39370078740157483" bottom="0.39370078740157483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C5597BD0-B33F-43DD-94D6-9C34B9115329}">
            <xm:f>NOT(ISERROR(SEARCH($D$13,D3)))</xm:f>
            <xm:f>$D$13</xm:f>
            <x14:dxf>
              <font>
                <color rgb="FF0070C0"/>
              </font>
            </x14:dxf>
          </x14:cfRule>
          <x14:cfRule type="containsText" priority="6" operator="containsText" id="{4CFFDAFB-5460-4336-93E5-D014C2C004BE}">
            <xm:f>NOT(ISERROR(SEARCH($D$10,D3)))</xm:f>
            <xm:f>$D$10</xm:f>
            <x14:dxf>
              <font>
                <color theme="0" tint="-0.499984740745262"/>
              </font>
            </x14:dxf>
          </x14:cfRule>
          <x14:cfRule type="containsText" priority="7" operator="containsText" id="{52E40617-0FFA-4715-9C7C-7E8C250C923B}">
            <xm:f>NOT(ISERROR(SEARCH($D$7,D3)))</xm:f>
            <xm:f>$D$7</xm:f>
            <x14:dxf>
              <font>
                <color theme="7" tint="0.39994506668294322"/>
              </font>
            </x14:dxf>
          </x14:cfRule>
          <x14:cfRule type="containsText" priority="8" operator="containsText" id="{032F3DA9-E368-4CAC-A796-7257E9F1140C}">
            <xm:f>NOT(ISERROR(SEARCH($D$8,D3)))</xm:f>
            <xm:f>$D$8</xm:f>
            <x14:dxf>
              <font>
                <color theme="5" tint="-0.24994659260841701"/>
              </font>
            </x14:dxf>
          </x14:cfRule>
          <x14:cfRule type="containsText" priority="9" operator="containsText" id="{4B2CBCBA-23D3-48B5-916A-2C5BBE9AE515}">
            <xm:f>NOT(ISERROR(SEARCH($D$28,D3)))</xm:f>
            <xm:f>$D$28</xm:f>
            <x14:dxf>
              <font>
                <color rgb="FF00B050"/>
              </font>
            </x14:dxf>
          </x14:cfRule>
          <x14:cfRule type="containsText" priority="10" operator="containsText" id="{5BD98426-C270-4A3A-B58C-E622D059646E}">
            <xm:f>NOT(ISERROR(SEARCH($D$12,D3)))</xm:f>
            <xm:f>$D$12</xm:f>
            <x14:dxf>
              <font>
                <color rgb="FFFF0000"/>
              </font>
            </x14:dxf>
          </x14:cfRule>
          <x14:cfRule type="containsText" priority="11" operator="containsText" id="{D0759C86-B6B2-431F-ABEF-46C9620939FF}">
            <xm:f>NOT(ISERROR(SEARCH($D$11,D3)))</xm:f>
            <xm:f>$D$11</xm:f>
            <x14:dxf>
              <font>
                <color rgb="FF00B0F0"/>
              </font>
            </x14:dxf>
          </x14:cfRule>
          <x14:cfRule type="containsText" priority="12" operator="containsText" id="{219408A3-F6E1-4A63-AE71-6A7B4EFF117C}">
            <xm:f>NOT(ISERROR(SEARCH($D$14,D3)))</xm:f>
            <xm:f>$D$14</xm:f>
            <x14:dxf>
              <font>
                <color rgb="FF7030A0"/>
              </font>
            </x14:dxf>
          </x14:cfRule>
          <xm:sqref>D3:D112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7"/>
  <sheetViews>
    <sheetView topLeftCell="A31" workbookViewId="0">
      <selection activeCell="B41" sqref="B41"/>
    </sheetView>
  </sheetViews>
  <sheetFormatPr baseColWidth="10" defaultRowHeight="12.75" x14ac:dyDescent="0.2"/>
  <cols>
    <col min="1" max="1" width="17.42578125" style="3" customWidth="1"/>
    <col min="2" max="2" width="54.5703125" style="3" customWidth="1"/>
    <col min="3" max="252" width="11.42578125" style="3"/>
    <col min="253" max="253" width="37.5703125" style="3" customWidth="1"/>
    <col min="254" max="254" width="17.42578125" style="3" customWidth="1"/>
    <col min="255" max="255" width="14.42578125" style="3" customWidth="1"/>
    <col min="256" max="257" width="20.7109375" style="3" customWidth="1"/>
    <col min="258" max="258" width="18.140625" style="3" customWidth="1"/>
    <col min="259" max="508" width="11.42578125" style="3"/>
    <col min="509" max="509" width="37.5703125" style="3" customWidth="1"/>
    <col min="510" max="510" width="17.42578125" style="3" customWidth="1"/>
    <col min="511" max="511" width="14.42578125" style="3" customWidth="1"/>
    <col min="512" max="513" width="20.7109375" style="3" customWidth="1"/>
    <col min="514" max="514" width="18.140625" style="3" customWidth="1"/>
    <col min="515" max="764" width="11.42578125" style="3"/>
    <col min="765" max="765" width="37.5703125" style="3" customWidth="1"/>
    <col min="766" max="766" width="17.42578125" style="3" customWidth="1"/>
    <col min="767" max="767" width="14.42578125" style="3" customWidth="1"/>
    <col min="768" max="769" width="20.7109375" style="3" customWidth="1"/>
    <col min="770" max="770" width="18.140625" style="3" customWidth="1"/>
    <col min="771" max="1020" width="11.42578125" style="3"/>
    <col min="1021" max="1021" width="37.5703125" style="3" customWidth="1"/>
    <col min="1022" max="1022" width="17.42578125" style="3" customWidth="1"/>
    <col min="1023" max="1023" width="14.42578125" style="3" customWidth="1"/>
    <col min="1024" max="1025" width="20.7109375" style="3" customWidth="1"/>
    <col min="1026" max="1026" width="18.140625" style="3" customWidth="1"/>
    <col min="1027" max="1276" width="11.42578125" style="3"/>
    <col min="1277" max="1277" width="37.5703125" style="3" customWidth="1"/>
    <col min="1278" max="1278" width="17.42578125" style="3" customWidth="1"/>
    <col min="1279" max="1279" width="14.42578125" style="3" customWidth="1"/>
    <col min="1280" max="1281" width="20.7109375" style="3" customWidth="1"/>
    <col min="1282" max="1282" width="18.140625" style="3" customWidth="1"/>
    <col min="1283" max="1532" width="11.42578125" style="3"/>
    <col min="1533" max="1533" width="37.5703125" style="3" customWidth="1"/>
    <col min="1534" max="1534" width="17.42578125" style="3" customWidth="1"/>
    <col min="1535" max="1535" width="14.42578125" style="3" customWidth="1"/>
    <col min="1536" max="1537" width="20.7109375" style="3" customWidth="1"/>
    <col min="1538" max="1538" width="18.140625" style="3" customWidth="1"/>
    <col min="1539" max="1788" width="11.42578125" style="3"/>
    <col min="1789" max="1789" width="37.5703125" style="3" customWidth="1"/>
    <col min="1790" max="1790" width="17.42578125" style="3" customWidth="1"/>
    <col min="1791" max="1791" width="14.42578125" style="3" customWidth="1"/>
    <col min="1792" max="1793" width="20.7109375" style="3" customWidth="1"/>
    <col min="1794" max="1794" width="18.140625" style="3" customWidth="1"/>
    <col min="1795" max="2044" width="11.42578125" style="3"/>
    <col min="2045" max="2045" width="37.5703125" style="3" customWidth="1"/>
    <col min="2046" max="2046" width="17.42578125" style="3" customWidth="1"/>
    <col min="2047" max="2047" width="14.42578125" style="3" customWidth="1"/>
    <col min="2048" max="2049" width="20.7109375" style="3" customWidth="1"/>
    <col min="2050" max="2050" width="18.140625" style="3" customWidth="1"/>
    <col min="2051" max="2300" width="11.42578125" style="3"/>
    <col min="2301" max="2301" width="37.5703125" style="3" customWidth="1"/>
    <col min="2302" max="2302" width="17.42578125" style="3" customWidth="1"/>
    <col min="2303" max="2303" width="14.42578125" style="3" customWidth="1"/>
    <col min="2304" max="2305" width="20.7109375" style="3" customWidth="1"/>
    <col min="2306" max="2306" width="18.140625" style="3" customWidth="1"/>
    <col min="2307" max="2556" width="11.42578125" style="3"/>
    <col min="2557" max="2557" width="37.5703125" style="3" customWidth="1"/>
    <col min="2558" max="2558" width="17.42578125" style="3" customWidth="1"/>
    <col min="2559" max="2559" width="14.42578125" style="3" customWidth="1"/>
    <col min="2560" max="2561" width="20.7109375" style="3" customWidth="1"/>
    <col min="2562" max="2562" width="18.140625" style="3" customWidth="1"/>
    <col min="2563" max="2812" width="11.42578125" style="3"/>
    <col min="2813" max="2813" width="37.5703125" style="3" customWidth="1"/>
    <col min="2814" max="2814" width="17.42578125" style="3" customWidth="1"/>
    <col min="2815" max="2815" width="14.42578125" style="3" customWidth="1"/>
    <col min="2816" max="2817" width="20.7109375" style="3" customWidth="1"/>
    <col min="2818" max="2818" width="18.140625" style="3" customWidth="1"/>
    <col min="2819" max="3068" width="11.42578125" style="3"/>
    <col min="3069" max="3069" width="37.5703125" style="3" customWidth="1"/>
    <col min="3070" max="3070" width="17.42578125" style="3" customWidth="1"/>
    <col min="3071" max="3071" width="14.42578125" style="3" customWidth="1"/>
    <col min="3072" max="3073" width="20.7109375" style="3" customWidth="1"/>
    <col min="3074" max="3074" width="18.140625" style="3" customWidth="1"/>
    <col min="3075" max="3324" width="11.42578125" style="3"/>
    <col min="3325" max="3325" width="37.5703125" style="3" customWidth="1"/>
    <col min="3326" max="3326" width="17.42578125" style="3" customWidth="1"/>
    <col min="3327" max="3327" width="14.42578125" style="3" customWidth="1"/>
    <col min="3328" max="3329" width="20.7109375" style="3" customWidth="1"/>
    <col min="3330" max="3330" width="18.140625" style="3" customWidth="1"/>
    <col min="3331" max="3580" width="11.42578125" style="3"/>
    <col min="3581" max="3581" width="37.5703125" style="3" customWidth="1"/>
    <col min="3582" max="3582" width="17.42578125" style="3" customWidth="1"/>
    <col min="3583" max="3583" width="14.42578125" style="3" customWidth="1"/>
    <col min="3584" max="3585" width="20.7109375" style="3" customWidth="1"/>
    <col min="3586" max="3586" width="18.140625" style="3" customWidth="1"/>
    <col min="3587" max="3836" width="11.42578125" style="3"/>
    <col min="3837" max="3837" width="37.5703125" style="3" customWidth="1"/>
    <col min="3838" max="3838" width="17.42578125" style="3" customWidth="1"/>
    <col min="3839" max="3839" width="14.42578125" style="3" customWidth="1"/>
    <col min="3840" max="3841" width="20.7109375" style="3" customWidth="1"/>
    <col min="3842" max="3842" width="18.140625" style="3" customWidth="1"/>
    <col min="3843" max="4092" width="11.42578125" style="3"/>
    <col min="4093" max="4093" width="37.5703125" style="3" customWidth="1"/>
    <col min="4094" max="4094" width="17.42578125" style="3" customWidth="1"/>
    <col min="4095" max="4095" width="14.42578125" style="3" customWidth="1"/>
    <col min="4096" max="4097" width="20.7109375" style="3" customWidth="1"/>
    <col min="4098" max="4098" width="18.140625" style="3" customWidth="1"/>
    <col min="4099" max="4348" width="11.42578125" style="3"/>
    <col min="4349" max="4349" width="37.5703125" style="3" customWidth="1"/>
    <col min="4350" max="4350" width="17.42578125" style="3" customWidth="1"/>
    <col min="4351" max="4351" width="14.42578125" style="3" customWidth="1"/>
    <col min="4352" max="4353" width="20.7109375" style="3" customWidth="1"/>
    <col min="4354" max="4354" width="18.140625" style="3" customWidth="1"/>
    <col min="4355" max="4604" width="11.42578125" style="3"/>
    <col min="4605" max="4605" width="37.5703125" style="3" customWidth="1"/>
    <col min="4606" max="4606" width="17.42578125" style="3" customWidth="1"/>
    <col min="4607" max="4607" width="14.42578125" style="3" customWidth="1"/>
    <col min="4608" max="4609" width="20.7109375" style="3" customWidth="1"/>
    <col min="4610" max="4610" width="18.140625" style="3" customWidth="1"/>
    <col min="4611" max="4860" width="11.42578125" style="3"/>
    <col min="4861" max="4861" width="37.5703125" style="3" customWidth="1"/>
    <col min="4862" max="4862" width="17.42578125" style="3" customWidth="1"/>
    <col min="4863" max="4863" width="14.42578125" style="3" customWidth="1"/>
    <col min="4864" max="4865" width="20.7109375" style="3" customWidth="1"/>
    <col min="4866" max="4866" width="18.140625" style="3" customWidth="1"/>
    <col min="4867" max="5116" width="11.42578125" style="3"/>
    <col min="5117" max="5117" width="37.5703125" style="3" customWidth="1"/>
    <col min="5118" max="5118" width="17.42578125" style="3" customWidth="1"/>
    <col min="5119" max="5119" width="14.42578125" style="3" customWidth="1"/>
    <col min="5120" max="5121" width="20.7109375" style="3" customWidth="1"/>
    <col min="5122" max="5122" width="18.140625" style="3" customWidth="1"/>
    <col min="5123" max="5372" width="11.42578125" style="3"/>
    <col min="5373" max="5373" width="37.5703125" style="3" customWidth="1"/>
    <col min="5374" max="5374" width="17.42578125" style="3" customWidth="1"/>
    <col min="5375" max="5375" width="14.42578125" style="3" customWidth="1"/>
    <col min="5376" max="5377" width="20.7109375" style="3" customWidth="1"/>
    <col min="5378" max="5378" width="18.140625" style="3" customWidth="1"/>
    <col min="5379" max="5628" width="11.42578125" style="3"/>
    <col min="5629" max="5629" width="37.5703125" style="3" customWidth="1"/>
    <col min="5630" max="5630" width="17.42578125" style="3" customWidth="1"/>
    <col min="5631" max="5631" width="14.42578125" style="3" customWidth="1"/>
    <col min="5632" max="5633" width="20.7109375" style="3" customWidth="1"/>
    <col min="5634" max="5634" width="18.140625" style="3" customWidth="1"/>
    <col min="5635" max="5884" width="11.42578125" style="3"/>
    <col min="5885" max="5885" width="37.5703125" style="3" customWidth="1"/>
    <col min="5886" max="5886" width="17.42578125" style="3" customWidth="1"/>
    <col min="5887" max="5887" width="14.42578125" style="3" customWidth="1"/>
    <col min="5888" max="5889" width="20.7109375" style="3" customWidth="1"/>
    <col min="5890" max="5890" width="18.140625" style="3" customWidth="1"/>
    <col min="5891" max="6140" width="11.42578125" style="3"/>
    <col min="6141" max="6141" width="37.5703125" style="3" customWidth="1"/>
    <col min="6142" max="6142" width="17.42578125" style="3" customWidth="1"/>
    <col min="6143" max="6143" width="14.42578125" style="3" customWidth="1"/>
    <col min="6144" max="6145" width="20.7109375" style="3" customWidth="1"/>
    <col min="6146" max="6146" width="18.140625" style="3" customWidth="1"/>
    <col min="6147" max="6396" width="11.42578125" style="3"/>
    <col min="6397" max="6397" width="37.5703125" style="3" customWidth="1"/>
    <col min="6398" max="6398" width="17.42578125" style="3" customWidth="1"/>
    <col min="6399" max="6399" width="14.42578125" style="3" customWidth="1"/>
    <col min="6400" max="6401" width="20.7109375" style="3" customWidth="1"/>
    <col min="6402" max="6402" width="18.140625" style="3" customWidth="1"/>
    <col min="6403" max="6652" width="11.42578125" style="3"/>
    <col min="6653" max="6653" width="37.5703125" style="3" customWidth="1"/>
    <col min="6654" max="6654" width="17.42578125" style="3" customWidth="1"/>
    <col min="6655" max="6655" width="14.42578125" style="3" customWidth="1"/>
    <col min="6656" max="6657" width="20.7109375" style="3" customWidth="1"/>
    <col min="6658" max="6658" width="18.140625" style="3" customWidth="1"/>
    <col min="6659" max="6908" width="11.42578125" style="3"/>
    <col min="6909" max="6909" width="37.5703125" style="3" customWidth="1"/>
    <col min="6910" max="6910" width="17.42578125" style="3" customWidth="1"/>
    <col min="6911" max="6911" width="14.42578125" style="3" customWidth="1"/>
    <col min="6912" max="6913" width="20.7109375" style="3" customWidth="1"/>
    <col min="6914" max="6914" width="18.140625" style="3" customWidth="1"/>
    <col min="6915" max="7164" width="11.42578125" style="3"/>
    <col min="7165" max="7165" width="37.5703125" style="3" customWidth="1"/>
    <col min="7166" max="7166" width="17.42578125" style="3" customWidth="1"/>
    <col min="7167" max="7167" width="14.42578125" style="3" customWidth="1"/>
    <col min="7168" max="7169" width="20.7109375" style="3" customWidth="1"/>
    <col min="7170" max="7170" width="18.140625" style="3" customWidth="1"/>
    <col min="7171" max="7420" width="11.42578125" style="3"/>
    <col min="7421" max="7421" width="37.5703125" style="3" customWidth="1"/>
    <col min="7422" max="7422" width="17.42578125" style="3" customWidth="1"/>
    <col min="7423" max="7423" width="14.42578125" style="3" customWidth="1"/>
    <col min="7424" max="7425" width="20.7109375" style="3" customWidth="1"/>
    <col min="7426" max="7426" width="18.140625" style="3" customWidth="1"/>
    <col min="7427" max="7676" width="11.42578125" style="3"/>
    <col min="7677" max="7677" width="37.5703125" style="3" customWidth="1"/>
    <col min="7678" max="7678" width="17.42578125" style="3" customWidth="1"/>
    <col min="7679" max="7679" width="14.42578125" style="3" customWidth="1"/>
    <col min="7680" max="7681" width="20.7109375" style="3" customWidth="1"/>
    <col min="7682" max="7682" width="18.140625" style="3" customWidth="1"/>
    <col min="7683" max="7932" width="11.42578125" style="3"/>
    <col min="7933" max="7933" width="37.5703125" style="3" customWidth="1"/>
    <col min="7934" max="7934" width="17.42578125" style="3" customWidth="1"/>
    <col min="7935" max="7935" width="14.42578125" style="3" customWidth="1"/>
    <col min="7936" max="7937" width="20.7109375" style="3" customWidth="1"/>
    <col min="7938" max="7938" width="18.140625" style="3" customWidth="1"/>
    <col min="7939" max="8188" width="11.42578125" style="3"/>
    <col min="8189" max="8189" width="37.5703125" style="3" customWidth="1"/>
    <col min="8190" max="8190" width="17.42578125" style="3" customWidth="1"/>
    <col min="8191" max="8191" width="14.42578125" style="3" customWidth="1"/>
    <col min="8192" max="8193" width="20.7109375" style="3" customWidth="1"/>
    <col min="8194" max="8194" width="18.140625" style="3" customWidth="1"/>
    <col min="8195" max="8444" width="11.42578125" style="3"/>
    <col min="8445" max="8445" width="37.5703125" style="3" customWidth="1"/>
    <col min="8446" max="8446" width="17.42578125" style="3" customWidth="1"/>
    <col min="8447" max="8447" width="14.42578125" style="3" customWidth="1"/>
    <col min="8448" max="8449" width="20.7109375" style="3" customWidth="1"/>
    <col min="8450" max="8450" width="18.140625" style="3" customWidth="1"/>
    <col min="8451" max="8700" width="11.42578125" style="3"/>
    <col min="8701" max="8701" width="37.5703125" style="3" customWidth="1"/>
    <col min="8702" max="8702" width="17.42578125" style="3" customWidth="1"/>
    <col min="8703" max="8703" width="14.42578125" style="3" customWidth="1"/>
    <col min="8704" max="8705" width="20.7109375" style="3" customWidth="1"/>
    <col min="8706" max="8706" width="18.140625" style="3" customWidth="1"/>
    <col min="8707" max="8956" width="11.42578125" style="3"/>
    <col min="8957" max="8957" width="37.5703125" style="3" customWidth="1"/>
    <col min="8958" max="8958" width="17.42578125" style="3" customWidth="1"/>
    <col min="8959" max="8959" width="14.42578125" style="3" customWidth="1"/>
    <col min="8960" max="8961" width="20.7109375" style="3" customWidth="1"/>
    <col min="8962" max="8962" width="18.140625" style="3" customWidth="1"/>
    <col min="8963" max="9212" width="11.42578125" style="3"/>
    <col min="9213" max="9213" width="37.5703125" style="3" customWidth="1"/>
    <col min="9214" max="9214" width="17.42578125" style="3" customWidth="1"/>
    <col min="9215" max="9215" width="14.42578125" style="3" customWidth="1"/>
    <col min="9216" max="9217" width="20.7109375" style="3" customWidth="1"/>
    <col min="9218" max="9218" width="18.140625" style="3" customWidth="1"/>
    <col min="9219" max="9468" width="11.42578125" style="3"/>
    <col min="9469" max="9469" width="37.5703125" style="3" customWidth="1"/>
    <col min="9470" max="9470" width="17.42578125" style="3" customWidth="1"/>
    <col min="9471" max="9471" width="14.42578125" style="3" customWidth="1"/>
    <col min="9472" max="9473" width="20.7109375" style="3" customWidth="1"/>
    <col min="9474" max="9474" width="18.140625" style="3" customWidth="1"/>
    <col min="9475" max="9724" width="11.42578125" style="3"/>
    <col min="9725" max="9725" width="37.5703125" style="3" customWidth="1"/>
    <col min="9726" max="9726" width="17.42578125" style="3" customWidth="1"/>
    <col min="9727" max="9727" width="14.42578125" style="3" customWidth="1"/>
    <col min="9728" max="9729" width="20.7109375" style="3" customWidth="1"/>
    <col min="9730" max="9730" width="18.140625" style="3" customWidth="1"/>
    <col min="9731" max="9980" width="11.42578125" style="3"/>
    <col min="9981" max="9981" width="37.5703125" style="3" customWidth="1"/>
    <col min="9982" max="9982" width="17.42578125" style="3" customWidth="1"/>
    <col min="9983" max="9983" width="14.42578125" style="3" customWidth="1"/>
    <col min="9984" max="9985" width="20.7109375" style="3" customWidth="1"/>
    <col min="9986" max="9986" width="18.140625" style="3" customWidth="1"/>
    <col min="9987" max="10236" width="11.42578125" style="3"/>
    <col min="10237" max="10237" width="37.5703125" style="3" customWidth="1"/>
    <col min="10238" max="10238" width="17.42578125" style="3" customWidth="1"/>
    <col min="10239" max="10239" width="14.42578125" style="3" customWidth="1"/>
    <col min="10240" max="10241" width="20.7109375" style="3" customWidth="1"/>
    <col min="10242" max="10242" width="18.140625" style="3" customWidth="1"/>
    <col min="10243" max="10492" width="11.42578125" style="3"/>
    <col min="10493" max="10493" width="37.5703125" style="3" customWidth="1"/>
    <col min="10494" max="10494" width="17.42578125" style="3" customWidth="1"/>
    <col min="10495" max="10495" width="14.42578125" style="3" customWidth="1"/>
    <col min="10496" max="10497" width="20.7109375" style="3" customWidth="1"/>
    <col min="10498" max="10498" width="18.140625" style="3" customWidth="1"/>
    <col min="10499" max="10748" width="11.42578125" style="3"/>
    <col min="10749" max="10749" width="37.5703125" style="3" customWidth="1"/>
    <col min="10750" max="10750" width="17.42578125" style="3" customWidth="1"/>
    <col min="10751" max="10751" width="14.42578125" style="3" customWidth="1"/>
    <col min="10752" max="10753" width="20.7109375" style="3" customWidth="1"/>
    <col min="10754" max="10754" width="18.140625" style="3" customWidth="1"/>
    <col min="10755" max="11004" width="11.42578125" style="3"/>
    <col min="11005" max="11005" width="37.5703125" style="3" customWidth="1"/>
    <col min="11006" max="11006" width="17.42578125" style="3" customWidth="1"/>
    <col min="11007" max="11007" width="14.42578125" style="3" customWidth="1"/>
    <col min="11008" max="11009" width="20.7109375" style="3" customWidth="1"/>
    <col min="11010" max="11010" width="18.140625" style="3" customWidth="1"/>
    <col min="11011" max="11260" width="11.42578125" style="3"/>
    <col min="11261" max="11261" width="37.5703125" style="3" customWidth="1"/>
    <col min="11262" max="11262" width="17.42578125" style="3" customWidth="1"/>
    <col min="11263" max="11263" width="14.42578125" style="3" customWidth="1"/>
    <col min="11264" max="11265" width="20.7109375" style="3" customWidth="1"/>
    <col min="11266" max="11266" width="18.140625" style="3" customWidth="1"/>
    <col min="11267" max="11516" width="11.42578125" style="3"/>
    <col min="11517" max="11517" width="37.5703125" style="3" customWidth="1"/>
    <col min="11518" max="11518" width="17.42578125" style="3" customWidth="1"/>
    <col min="11519" max="11519" width="14.42578125" style="3" customWidth="1"/>
    <col min="11520" max="11521" width="20.7109375" style="3" customWidth="1"/>
    <col min="11522" max="11522" width="18.140625" style="3" customWidth="1"/>
    <col min="11523" max="11772" width="11.42578125" style="3"/>
    <col min="11773" max="11773" width="37.5703125" style="3" customWidth="1"/>
    <col min="11774" max="11774" width="17.42578125" style="3" customWidth="1"/>
    <col min="11775" max="11775" width="14.42578125" style="3" customWidth="1"/>
    <col min="11776" max="11777" width="20.7109375" style="3" customWidth="1"/>
    <col min="11778" max="11778" width="18.140625" style="3" customWidth="1"/>
    <col min="11779" max="12028" width="11.42578125" style="3"/>
    <col min="12029" max="12029" width="37.5703125" style="3" customWidth="1"/>
    <col min="12030" max="12030" width="17.42578125" style="3" customWidth="1"/>
    <col min="12031" max="12031" width="14.42578125" style="3" customWidth="1"/>
    <col min="12032" max="12033" width="20.7109375" style="3" customWidth="1"/>
    <col min="12034" max="12034" width="18.140625" style="3" customWidth="1"/>
    <col min="12035" max="12284" width="11.42578125" style="3"/>
    <col min="12285" max="12285" width="37.5703125" style="3" customWidth="1"/>
    <col min="12286" max="12286" width="17.42578125" style="3" customWidth="1"/>
    <col min="12287" max="12287" width="14.42578125" style="3" customWidth="1"/>
    <col min="12288" max="12289" width="20.7109375" style="3" customWidth="1"/>
    <col min="12290" max="12290" width="18.140625" style="3" customWidth="1"/>
    <col min="12291" max="12540" width="11.42578125" style="3"/>
    <col min="12541" max="12541" width="37.5703125" style="3" customWidth="1"/>
    <col min="12542" max="12542" width="17.42578125" style="3" customWidth="1"/>
    <col min="12543" max="12543" width="14.42578125" style="3" customWidth="1"/>
    <col min="12544" max="12545" width="20.7109375" style="3" customWidth="1"/>
    <col min="12546" max="12546" width="18.140625" style="3" customWidth="1"/>
    <col min="12547" max="12796" width="11.42578125" style="3"/>
    <col min="12797" max="12797" width="37.5703125" style="3" customWidth="1"/>
    <col min="12798" max="12798" width="17.42578125" style="3" customWidth="1"/>
    <col min="12799" max="12799" width="14.42578125" style="3" customWidth="1"/>
    <col min="12800" max="12801" width="20.7109375" style="3" customWidth="1"/>
    <col min="12802" max="12802" width="18.140625" style="3" customWidth="1"/>
    <col min="12803" max="13052" width="11.42578125" style="3"/>
    <col min="13053" max="13053" width="37.5703125" style="3" customWidth="1"/>
    <col min="13054" max="13054" width="17.42578125" style="3" customWidth="1"/>
    <col min="13055" max="13055" width="14.42578125" style="3" customWidth="1"/>
    <col min="13056" max="13057" width="20.7109375" style="3" customWidth="1"/>
    <col min="13058" max="13058" width="18.140625" style="3" customWidth="1"/>
    <col min="13059" max="13308" width="11.42578125" style="3"/>
    <col min="13309" max="13309" width="37.5703125" style="3" customWidth="1"/>
    <col min="13310" max="13310" width="17.42578125" style="3" customWidth="1"/>
    <col min="13311" max="13311" width="14.42578125" style="3" customWidth="1"/>
    <col min="13312" max="13313" width="20.7109375" style="3" customWidth="1"/>
    <col min="13314" max="13314" width="18.140625" style="3" customWidth="1"/>
    <col min="13315" max="13564" width="11.42578125" style="3"/>
    <col min="13565" max="13565" width="37.5703125" style="3" customWidth="1"/>
    <col min="13566" max="13566" width="17.42578125" style="3" customWidth="1"/>
    <col min="13567" max="13567" width="14.42578125" style="3" customWidth="1"/>
    <col min="13568" max="13569" width="20.7109375" style="3" customWidth="1"/>
    <col min="13570" max="13570" width="18.140625" style="3" customWidth="1"/>
    <col min="13571" max="13820" width="11.42578125" style="3"/>
    <col min="13821" max="13821" width="37.5703125" style="3" customWidth="1"/>
    <col min="13822" max="13822" width="17.42578125" style="3" customWidth="1"/>
    <col min="13823" max="13823" width="14.42578125" style="3" customWidth="1"/>
    <col min="13824" max="13825" width="20.7109375" style="3" customWidth="1"/>
    <col min="13826" max="13826" width="18.140625" style="3" customWidth="1"/>
    <col min="13827" max="14076" width="11.42578125" style="3"/>
    <col min="14077" max="14077" width="37.5703125" style="3" customWidth="1"/>
    <col min="14078" max="14078" width="17.42578125" style="3" customWidth="1"/>
    <col min="14079" max="14079" width="14.42578125" style="3" customWidth="1"/>
    <col min="14080" max="14081" width="20.7109375" style="3" customWidth="1"/>
    <col min="14082" max="14082" width="18.140625" style="3" customWidth="1"/>
    <col min="14083" max="14332" width="11.42578125" style="3"/>
    <col min="14333" max="14333" width="37.5703125" style="3" customWidth="1"/>
    <col min="14334" max="14334" width="17.42578125" style="3" customWidth="1"/>
    <col min="14335" max="14335" width="14.42578125" style="3" customWidth="1"/>
    <col min="14336" max="14337" width="20.7109375" style="3" customWidth="1"/>
    <col min="14338" max="14338" width="18.140625" style="3" customWidth="1"/>
    <col min="14339" max="14588" width="11.42578125" style="3"/>
    <col min="14589" max="14589" width="37.5703125" style="3" customWidth="1"/>
    <col min="14590" max="14590" width="17.42578125" style="3" customWidth="1"/>
    <col min="14591" max="14591" width="14.42578125" style="3" customWidth="1"/>
    <col min="14592" max="14593" width="20.7109375" style="3" customWidth="1"/>
    <col min="14594" max="14594" width="18.140625" style="3" customWidth="1"/>
    <col min="14595" max="14844" width="11.42578125" style="3"/>
    <col min="14845" max="14845" width="37.5703125" style="3" customWidth="1"/>
    <col min="14846" max="14846" width="17.42578125" style="3" customWidth="1"/>
    <col min="14847" max="14847" width="14.42578125" style="3" customWidth="1"/>
    <col min="14848" max="14849" width="20.7109375" style="3" customWidth="1"/>
    <col min="14850" max="14850" width="18.140625" style="3" customWidth="1"/>
    <col min="14851" max="15100" width="11.42578125" style="3"/>
    <col min="15101" max="15101" width="37.5703125" style="3" customWidth="1"/>
    <col min="15102" max="15102" width="17.42578125" style="3" customWidth="1"/>
    <col min="15103" max="15103" width="14.42578125" style="3" customWidth="1"/>
    <col min="15104" max="15105" width="20.7109375" style="3" customWidth="1"/>
    <col min="15106" max="15106" width="18.140625" style="3" customWidth="1"/>
    <col min="15107" max="15356" width="11.42578125" style="3"/>
    <col min="15357" max="15357" width="37.5703125" style="3" customWidth="1"/>
    <col min="15358" max="15358" width="17.42578125" style="3" customWidth="1"/>
    <col min="15359" max="15359" width="14.42578125" style="3" customWidth="1"/>
    <col min="15360" max="15361" width="20.7109375" style="3" customWidth="1"/>
    <col min="15362" max="15362" width="18.140625" style="3" customWidth="1"/>
    <col min="15363" max="15612" width="11.42578125" style="3"/>
    <col min="15613" max="15613" width="37.5703125" style="3" customWidth="1"/>
    <col min="15614" max="15614" width="17.42578125" style="3" customWidth="1"/>
    <col min="15615" max="15615" width="14.42578125" style="3" customWidth="1"/>
    <col min="15616" max="15617" width="20.7109375" style="3" customWidth="1"/>
    <col min="15618" max="15618" width="18.140625" style="3" customWidth="1"/>
    <col min="15619" max="15868" width="11.42578125" style="3"/>
    <col min="15869" max="15869" width="37.5703125" style="3" customWidth="1"/>
    <col min="15870" max="15870" width="17.42578125" style="3" customWidth="1"/>
    <col min="15871" max="15871" width="14.42578125" style="3" customWidth="1"/>
    <col min="15872" max="15873" width="20.7109375" style="3" customWidth="1"/>
    <col min="15874" max="15874" width="18.140625" style="3" customWidth="1"/>
    <col min="15875" max="16124" width="11.42578125" style="3"/>
    <col min="16125" max="16125" width="37.5703125" style="3" customWidth="1"/>
    <col min="16126" max="16126" width="17.42578125" style="3" customWidth="1"/>
    <col min="16127" max="16127" width="14.42578125" style="3" customWidth="1"/>
    <col min="16128" max="16129" width="20.7109375" style="3" customWidth="1"/>
    <col min="16130" max="16130" width="18.140625" style="3" customWidth="1"/>
    <col min="16131" max="16384" width="11.42578125" style="3"/>
  </cols>
  <sheetData>
    <row r="1" spans="1:2" ht="60" customHeight="1" x14ac:dyDescent="0.2">
      <c r="A1" s="1" t="s">
        <v>36</v>
      </c>
      <c r="B1" s="2" t="s">
        <v>37</v>
      </c>
    </row>
    <row r="2" spans="1:2" ht="26.1" customHeight="1" x14ac:dyDescent="0.2">
      <c r="A2" s="4">
        <v>201112</v>
      </c>
      <c r="B2" s="5" t="s">
        <v>150</v>
      </c>
    </row>
    <row r="3" spans="1:2" ht="26.1" customHeight="1" x14ac:dyDescent="0.2">
      <c r="A3" s="4">
        <v>201131</v>
      </c>
      <c r="B3" s="5" t="s">
        <v>209</v>
      </c>
    </row>
    <row r="4" spans="1:2" ht="26.1" customHeight="1" x14ac:dyDescent="0.2">
      <c r="A4" s="126">
        <v>203101</v>
      </c>
      <c r="B4" s="5"/>
    </row>
    <row r="5" spans="1:2" ht="26.1" customHeight="1" x14ac:dyDescent="0.2">
      <c r="A5" s="4">
        <v>203102</v>
      </c>
      <c r="B5" s="6" t="s">
        <v>39</v>
      </c>
    </row>
    <row r="6" spans="1:2" ht="26.1" customHeight="1" x14ac:dyDescent="0.2">
      <c r="A6" s="4">
        <v>203103</v>
      </c>
      <c r="B6" s="6" t="s">
        <v>40</v>
      </c>
    </row>
    <row r="7" spans="1:2" ht="26.1" customHeight="1" x14ac:dyDescent="0.2">
      <c r="A7" s="7">
        <v>203104</v>
      </c>
      <c r="B7" s="8" t="s">
        <v>41</v>
      </c>
    </row>
    <row r="8" spans="1:2" ht="26.1" customHeight="1" x14ac:dyDescent="0.2">
      <c r="A8" s="4">
        <v>203105</v>
      </c>
      <c r="B8" s="5" t="s">
        <v>42</v>
      </c>
    </row>
    <row r="9" spans="1:2" ht="26.1" customHeight="1" x14ac:dyDescent="0.2">
      <c r="A9" s="4">
        <v>203106</v>
      </c>
      <c r="B9" s="6" t="s">
        <v>43</v>
      </c>
    </row>
    <row r="10" spans="1:2" ht="26.1" customHeight="1" x14ac:dyDescent="0.2">
      <c r="A10" s="4">
        <v>203107</v>
      </c>
      <c r="B10" s="9" t="s">
        <v>44</v>
      </c>
    </row>
    <row r="11" spans="1:2" ht="26.1" customHeight="1" x14ac:dyDescent="0.2">
      <c r="A11" s="7">
        <v>203108</v>
      </c>
      <c r="B11" s="8" t="s">
        <v>45</v>
      </c>
    </row>
    <row r="12" spans="1:2" ht="26.1" customHeight="1" x14ac:dyDescent="0.2">
      <c r="A12" s="4">
        <v>203109</v>
      </c>
      <c r="B12" s="5" t="s">
        <v>38</v>
      </c>
    </row>
    <row r="13" spans="1:2" ht="26.1" customHeight="1" x14ac:dyDescent="0.2">
      <c r="A13" s="4">
        <v>203110</v>
      </c>
      <c r="B13" s="5" t="s">
        <v>46</v>
      </c>
    </row>
    <row r="14" spans="1:2" ht="26.1" customHeight="1" x14ac:dyDescent="0.2">
      <c r="A14" s="4">
        <v>203111</v>
      </c>
      <c r="B14" s="9" t="s">
        <v>47</v>
      </c>
    </row>
    <row r="15" spans="1:2" ht="26.1" customHeight="1" x14ac:dyDescent="0.2">
      <c r="A15" s="4">
        <v>203112</v>
      </c>
      <c r="B15" s="5" t="s">
        <v>48</v>
      </c>
    </row>
    <row r="16" spans="1:2" ht="26.1" customHeight="1" x14ac:dyDescent="0.2">
      <c r="A16" s="7">
        <v>203113</v>
      </c>
      <c r="B16" s="8" t="s">
        <v>49</v>
      </c>
    </row>
    <row r="17" spans="1:2" ht="26.1" customHeight="1" x14ac:dyDescent="0.2">
      <c r="A17" s="7">
        <v>203119</v>
      </c>
      <c r="B17" s="8" t="s">
        <v>50</v>
      </c>
    </row>
    <row r="18" spans="1:2" ht="26.1" customHeight="1" x14ac:dyDescent="0.2">
      <c r="A18" s="4">
        <v>203120</v>
      </c>
      <c r="B18" s="6" t="s">
        <v>51</v>
      </c>
    </row>
    <row r="19" spans="1:2" ht="26.1" customHeight="1" x14ac:dyDescent="0.2">
      <c r="A19" s="4">
        <v>203121</v>
      </c>
      <c r="B19" s="6" t="s">
        <v>52</v>
      </c>
    </row>
    <row r="20" spans="1:2" ht="26.1" customHeight="1" x14ac:dyDescent="0.2">
      <c r="A20" s="4">
        <v>203122</v>
      </c>
      <c r="B20" s="5" t="s">
        <v>53</v>
      </c>
    </row>
    <row r="21" spans="1:2" ht="26.1" customHeight="1" x14ac:dyDescent="0.2">
      <c r="A21" s="7">
        <v>203123</v>
      </c>
      <c r="B21" s="10"/>
    </row>
    <row r="22" spans="1:2" ht="26.1" customHeight="1" x14ac:dyDescent="0.2">
      <c r="A22" s="4">
        <v>203124</v>
      </c>
      <c r="B22" s="5" t="s">
        <v>54</v>
      </c>
    </row>
    <row r="23" spans="1:2" ht="26.1" customHeight="1" x14ac:dyDescent="0.2">
      <c r="A23" s="4">
        <v>203130</v>
      </c>
      <c r="B23" s="5" t="s">
        <v>55</v>
      </c>
    </row>
    <row r="24" spans="1:2" ht="26.1" customHeight="1" x14ac:dyDescent="0.2">
      <c r="A24" s="4">
        <v>203140</v>
      </c>
      <c r="B24" s="5" t="s">
        <v>56</v>
      </c>
    </row>
    <row r="25" spans="1:2" ht="26.1" customHeight="1" x14ac:dyDescent="0.2">
      <c r="A25" s="4">
        <v>203141</v>
      </c>
      <c r="B25" s="5" t="s">
        <v>57</v>
      </c>
    </row>
    <row r="26" spans="1:2" ht="26.1" customHeight="1" x14ac:dyDescent="0.2">
      <c r="A26" s="4">
        <v>203142</v>
      </c>
      <c r="B26" s="11" t="s">
        <v>58</v>
      </c>
    </row>
    <row r="27" spans="1:2" ht="26.1" customHeight="1" x14ac:dyDescent="0.2">
      <c r="A27" s="4">
        <v>203143</v>
      </c>
      <c r="B27" s="10" t="s">
        <v>59</v>
      </c>
    </row>
    <row r="28" spans="1:2" ht="26.1" customHeight="1" x14ac:dyDescent="0.2">
      <c r="A28" s="7">
        <v>203144</v>
      </c>
      <c r="B28" s="8" t="s">
        <v>60</v>
      </c>
    </row>
    <row r="29" spans="1:2" ht="26.1" customHeight="1" x14ac:dyDescent="0.2">
      <c r="A29" s="4">
        <v>203160</v>
      </c>
      <c r="B29" s="6" t="s">
        <v>61</v>
      </c>
    </row>
    <row r="30" spans="1:2" ht="26.1" customHeight="1" x14ac:dyDescent="0.2">
      <c r="A30" s="4">
        <v>203161</v>
      </c>
      <c r="B30" s="6" t="s">
        <v>62</v>
      </c>
    </row>
    <row r="31" spans="1:2" ht="26.1" customHeight="1" x14ac:dyDescent="0.2">
      <c r="A31" s="7">
        <v>203180</v>
      </c>
      <c r="B31" s="8" t="s">
        <v>63</v>
      </c>
    </row>
    <row r="32" spans="1:2" ht="26.1" customHeight="1" x14ac:dyDescent="0.2">
      <c r="A32" s="7">
        <v>203181</v>
      </c>
      <c r="B32" s="8" t="s">
        <v>64</v>
      </c>
    </row>
    <row r="33" spans="1:2" ht="26.1" customHeight="1" x14ac:dyDescent="0.2">
      <c r="A33" s="4">
        <v>203183</v>
      </c>
      <c r="B33" s="10" t="s">
        <v>65</v>
      </c>
    </row>
    <row r="34" spans="1:2" ht="26.1" customHeight="1" x14ac:dyDescent="0.2">
      <c r="A34" s="4">
        <v>204101</v>
      </c>
      <c r="B34" s="10" t="s">
        <v>149</v>
      </c>
    </row>
    <row r="35" spans="1:2" ht="26.1" customHeight="1" x14ac:dyDescent="0.2">
      <c r="A35" s="4">
        <v>204108</v>
      </c>
      <c r="B35" s="10" t="s">
        <v>148</v>
      </c>
    </row>
    <row r="36" spans="1:2" ht="26.1" customHeight="1" x14ac:dyDescent="0.2">
      <c r="A36" s="4">
        <v>204109</v>
      </c>
      <c r="B36" s="10" t="s">
        <v>147</v>
      </c>
    </row>
    <row r="37" spans="1:2" ht="26.1" customHeight="1" x14ac:dyDescent="0.2">
      <c r="A37" s="4">
        <v>204110</v>
      </c>
      <c r="B37" s="10" t="s">
        <v>264</v>
      </c>
    </row>
    <row r="38" spans="1:2" ht="26.1" customHeight="1" x14ac:dyDescent="0.2">
      <c r="A38" s="4">
        <v>204111</v>
      </c>
      <c r="B38" s="10" t="s">
        <v>146</v>
      </c>
    </row>
    <row r="39" spans="1:2" ht="26.1" customHeight="1" x14ac:dyDescent="0.2">
      <c r="A39" s="4">
        <v>206101</v>
      </c>
      <c r="B39" s="12" t="s">
        <v>66</v>
      </c>
    </row>
    <row r="40" spans="1:2" ht="26.1" customHeight="1" x14ac:dyDescent="0.2">
      <c r="A40" s="4">
        <v>206102</v>
      </c>
      <c r="B40" s="6" t="s">
        <v>35</v>
      </c>
    </row>
    <row r="41" spans="1:2" ht="26.1" customHeight="1" x14ac:dyDescent="0.2">
      <c r="A41" s="4">
        <v>206103</v>
      </c>
      <c r="B41" s="5" t="s">
        <v>67</v>
      </c>
    </row>
    <row r="42" spans="1:2" ht="26.1" customHeight="1" x14ac:dyDescent="0.2">
      <c r="A42" s="4">
        <v>206104</v>
      </c>
      <c r="B42" s="6" t="s">
        <v>29</v>
      </c>
    </row>
    <row r="43" spans="1:2" ht="26.1" customHeight="1" x14ac:dyDescent="0.2">
      <c r="A43" s="4">
        <v>206107</v>
      </c>
      <c r="B43" s="6" t="s">
        <v>68</v>
      </c>
    </row>
    <row r="44" spans="1:2" ht="26.1" customHeight="1" x14ac:dyDescent="0.2">
      <c r="A44" s="4">
        <v>206108</v>
      </c>
      <c r="B44" s="12" t="s">
        <v>69</v>
      </c>
    </row>
    <row r="45" spans="1:2" ht="26.1" customHeight="1" x14ac:dyDescent="0.2">
      <c r="A45" s="7">
        <v>206110</v>
      </c>
      <c r="B45" s="8" t="s">
        <v>70</v>
      </c>
    </row>
    <row r="46" spans="1:2" ht="26.1" customHeight="1" x14ac:dyDescent="0.2">
      <c r="A46" s="7">
        <v>206111</v>
      </c>
      <c r="B46" s="8" t="s">
        <v>71</v>
      </c>
    </row>
    <row r="47" spans="1:2" ht="26.1" customHeight="1" x14ac:dyDescent="0.2">
      <c r="A47" s="4">
        <v>206112</v>
      </c>
      <c r="B47" s="6" t="s">
        <v>72</v>
      </c>
    </row>
    <row r="48" spans="1:2" ht="26.1" customHeight="1" x14ac:dyDescent="0.2">
      <c r="A48" s="7">
        <v>206113</v>
      </c>
      <c r="B48" s="8" t="s">
        <v>73</v>
      </c>
    </row>
    <row r="49" spans="1:2" ht="26.1" customHeight="1" x14ac:dyDescent="0.2">
      <c r="A49" s="4">
        <v>206114</v>
      </c>
      <c r="B49" s="13" t="s">
        <v>74</v>
      </c>
    </row>
    <row r="50" spans="1:2" ht="26.1" customHeight="1" x14ac:dyDescent="0.2">
      <c r="A50" s="4">
        <v>206115</v>
      </c>
      <c r="B50" s="13" t="s">
        <v>75</v>
      </c>
    </row>
    <row r="51" spans="1:2" ht="26.1" customHeight="1" x14ac:dyDescent="0.2">
      <c r="A51" s="7">
        <v>206116</v>
      </c>
      <c r="B51" s="8" t="s">
        <v>76</v>
      </c>
    </row>
    <row r="52" spans="1:2" ht="26.1" customHeight="1" x14ac:dyDescent="0.2">
      <c r="A52" s="7">
        <v>206117</v>
      </c>
      <c r="B52" s="8" t="s">
        <v>77</v>
      </c>
    </row>
    <row r="53" spans="1:2" ht="26.1" customHeight="1" x14ac:dyDescent="0.2">
      <c r="A53" s="7">
        <v>207101</v>
      </c>
      <c r="B53" s="8" t="s">
        <v>78</v>
      </c>
    </row>
    <row r="54" spans="1:2" ht="26.1" customHeight="1" x14ac:dyDescent="0.2">
      <c r="A54" s="4">
        <v>207102</v>
      </c>
      <c r="B54" s="14" t="s">
        <v>79</v>
      </c>
    </row>
    <row r="55" spans="1:2" ht="26.1" customHeight="1" x14ac:dyDescent="0.2">
      <c r="A55" s="4">
        <v>207103</v>
      </c>
      <c r="B55" s="5" t="s">
        <v>282</v>
      </c>
    </row>
    <row r="56" spans="1:2" ht="26.1" customHeight="1" x14ac:dyDescent="0.2">
      <c r="A56" s="4">
        <v>207104</v>
      </c>
      <c r="B56" s="5" t="s">
        <v>80</v>
      </c>
    </row>
    <row r="57" spans="1:2" ht="26.1" customHeight="1" x14ac:dyDescent="0.2">
      <c r="A57" s="4">
        <v>207105</v>
      </c>
      <c r="B57" s="5" t="s">
        <v>80</v>
      </c>
    </row>
    <row r="58" spans="1:2" ht="26.1" customHeight="1" x14ac:dyDescent="0.2">
      <c r="A58" s="4">
        <v>207106</v>
      </c>
      <c r="B58" s="5" t="s">
        <v>81</v>
      </c>
    </row>
    <row r="59" spans="1:2" ht="26.1" customHeight="1" x14ac:dyDescent="0.2">
      <c r="A59" s="7">
        <v>207107</v>
      </c>
      <c r="B59" s="127" t="s">
        <v>82</v>
      </c>
    </row>
    <row r="60" spans="1:2" ht="26.1" customHeight="1" x14ac:dyDescent="0.2">
      <c r="A60" s="7">
        <v>207108</v>
      </c>
      <c r="B60" s="8" t="s">
        <v>83</v>
      </c>
    </row>
    <row r="61" spans="1:2" ht="26.1" customHeight="1" x14ac:dyDescent="0.2">
      <c r="A61" s="7">
        <v>207109</v>
      </c>
      <c r="B61" s="8" t="s">
        <v>84</v>
      </c>
    </row>
    <row r="62" spans="1:2" ht="26.1" customHeight="1" x14ac:dyDescent="0.2">
      <c r="A62" s="4">
        <v>209103</v>
      </c>
      <c r="B62" s="10" t="s">
        <v>263</v>
      </c>
    </row>
    <row r="63" spans="1:2" ht="26.1" customHeight="1" x14ac:dyDescent="0.2">
      <c r="A63" s="4">
        <v>209107</v>
      </c>
      <c r="B63" s="10" t="s">
        <v>271</v>
      </c>
    </row>
    <row r="64" spans="1:2" x14ac:dyDescent="0.2">
      <c r="A64" s="4">
        <v>402158</v>
      </c>
      <c r="B64" s="8" t="s">
        <v>292</v>
      </c>
    </row>
    <row r="65" spans="1:2" x14ac:dyDescent="0.2">
      <c r="A65" s="4">
        <v>402162</v>
      </c>
      <c r="B65" s="8" t="s">
        <v>281</v>
      </c>
    </row>
    <row r="66" spans="1:2" x14ac:dyDescent="0.2">
      <c r="A66" s="4">
        <v>208151</v>
      </c>
      <c r="B66" s="13" t="s">
        <v>313</v>
      </c>
    </row>
    <row r="67" spans="1:2" x14ac:dyDescent="0.2">
      <c r="A67" s="3">
        <v>555555</v>
      </c>
      <c r="B67" s="3" t="s">
        <v>318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HiW-Gesamtspielplan 24-25</vt:lpstr>
      <vt:lpstr>Männer RR</vt:lpstr>
      <vt:lpstr>I.Männer</vt:lpstr>
      <vt:lpstr>Hallen</vt:lpstr>
      <vt:lpstr>'HiW-Gesamtspielplan 24-25'!Druckbereich</vt:lpstr>
      <vt:lpstr>I.Männer!Druckbereich</vt:lpstr>
      <vt:lpstr>'Männer RR'!Druckbereich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Wulff Matthias</dc:creator>
  <cp:lastModifiedBy>Wulff Matthias</cp:lastModifiedBy>
  <cp:lastPrinted>2024-08-28T07:41:33Z</cp:lastPrinted>
  <dcterms:created xsi:type="dcterms:W3CDTF">2021-09-07T05:50:21Z</dcterms:created>
  <dcterms:modified xsi:type="dcterms:W3CDTF">2024-08-28T07:46:36Z</dcterms:modified>
</cp:coreProperties>
</file>